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стр.1" sheetId="1" r:id="rId1"/>
    <sheet name="стр.2-5" sheetId="2" r:id="rId2"/>
  </sheets>
  <definedNames/>
  <calcPr fullCalcOnLoad="1"/>
</workbook>
</file>

<file path=xl/sharedStrings.xml><?xml version="1.0" encoding="utf-8"?>
<sst xmlns="http://schemas.openxmlformats.org/spreadsheetml/2006/main" count="237" uniqueCount="164">
  <si>
    <t>ДАНЪЧНИ ПРИХОДИ</t>
  </si>
  <si>
    <t>НЕДАНЪЧНИ ПРИХОДИ</t>
  </si>
  <si>
    <t>НАИМЕНОВАНИЕ НА ПРИХОДНИТЕ</t>
  </si>
  <si>
    <t>пара-</t>
  </si>
  <si>
    <t>ПАРАГРАФИ</t>
  </si>
  <si>
    <t>граф</t>
  </si>
  <si>
    <t>Имуществени данъци</t>
  </si>
  <si>
    <t xml:space="preserve">     -данък върху недвижимите имоти</t>
  </si>
  <si>
    <t xml:space="preserve">     -данък върху превозните средства</t>
  </si>
  <si>
    <t xml:space="preserve">     -данък при придоб.на имущ.по дар.</t>
  </si>
  <si>
    <t>ВСИЧКО ДАНЪЧНИ ПРИХОДИ</t>
  </si>
  <si>
    <t>Приходи и доходи от собственост</t>
  </si>
  <si>
    <t xml:space="preserve">     -приходи от наеми на имущество</t>
  </si>
  <si>
    <t xml:space="preserve">     -приходи от наеми на земя</t>
  </si>
  <si>
    <t xml:space="preserve">     -дивидент</t>
  </si>
  <si>
    <t>Общински такси</t>
  </si>
  <si>
    <t xml:space="preserve">     -за ползване на пазари,тържища,панаири</t>
  </si>
  <si>
    <t xml:space="preserve">     -за битови отпадъци</t>
  </si>
  <si>
    <t xml:space="preserve">     -за технически услуги</t>
  </si>
  <si>
    <t xml:space="preserve">     -за административни услуги</t>
  </si>
  <si>
    <t xml:space="preserve">     -други общински такси</t>
  </si>
  <si>
    <t>Глоби и административни наказания</t>
  </si>
  <si>
    <t xml:space="preserve">     -глоби,санкции,нак.лихви</t>
  </si>
  <si>
    <t>Приходи от продажба на общинско имущество</t>
  </si>
  <si>
    <t>Приходи от  концесии</t>
  </si>
  <si>
    <t>ВСИЧКО НЕДАНЪЧНИ ПРИХОДИ</t>
  </si>
  <si>
    <t>ВСИЧКО СОБСТВЕНИ ПРИХОДИ</t>
  </si>
  <si>
    <t>ВЗАИМООТНОШЕНИЯ С ЦБ</t>
  </si>
  <si>
    <t>ПОЛУЧЕНИ СУБСИДИИ</t>
  </si>
  <si>
    <t>ВСИЧКО ВЗАИМООТНОШЕНИЯ</t>
  </si>
  <si>
    <t>ДЪРЖАВЕН  ХАРАКТЕР</t>
  </si>
  <si>
    <t>ВСИЧКО ВЗАИМООТНОШЕНИЯ:</t>
  </si>
  <si>
    <t>ОБЩО ПРИХОДИ С ДЪРЖАВЕН ХАРАКТЕР:</t>
  </si>
  <si>
    <t>ОБЩИНСКИ ХАРАКТЕР</t>
  </si>
  <si>
    <t>ОБЩО ПРИХОДИ С ОБЩИНСКИ ХАРАКТЕР:</t>
  </si>
  <si>
    <t>Други неданъчни приходи</t>
  </si>
  <si>
    <t xml:space="preserve">     -приходи от продажба на НДА</t>
  </si>
  <si>
    <t>№ на</t>
  </si>
  <si>
    <t>дейн.</t>
  </si>
  <si>
    <t>ОБЩО РАЗХОДИ С ДЪРЖАВЕН ХАРАКТЕР</t>
  </si>
  <si>
    <t>ОБЩО РАЗХОДИ С ОБЩИНСКИ ХАРАКТЕР</t>
  </si>
  <si>
    <t>ДОФИНАНСИРАНЕ</t>
  </si>
  <si>
    <t xml:space="preserve">       Предоставени трансфери</t>
  </si>
  <si>
    <t>Внесен данък в/у прих.от стоп.дейност</t>
  </si>
  <si>
    <t xml:space="preserve">    -внесен данък</t>
  </si>
  <si>
    <t xml:space="preserve">     -за притежаване на куче</t>
  </si>
  <si>
    <t xml:space="preserve">    -внесен ДДС</t>
  </si>
  <si>
    <t>Патентен данък</t>
  </si>
  <si>
    <t xml:space="preserve">     -приходи от продажба на сгради</t>
  </si>
  <si>
    <t xml:space="preserve">     -приходи от продажба на други ДМА</t>
  </si>
  <si>
    <t>ТРАНСФЕРИ М/У БЮДЖЕТНИ СМЕТКИ</t>
  </si>
  <si>
    <t>ОБЩО ПРИХОДИ ПО БЮДЖЕТА:</t>
  </si>
  <si>
    <t>СОБСТВЕНИ ПРИХОДИ</t>
  </si>
  <si>
    <t>НАИМЕНОВАНИЕ НА РАЗХОДИТЕ</t>
  </si>
  <si>
    <t>ПРЕХОДЕН ОСТАТЪК - лева</t>
  </si>
  <si>
    <t>ПРЕХОДЕН ОСТАТЪК - валута</t>
  </si>
  <si>
    <t xml:space="preserve">     -туристически данък</t>
  </si>
  <si>
    <t xml:space="preserve">     -за други по образованието</t>
  </si>
  <si>
    <t>ВРЕМ. БЕЗЛ. ЗАЕМ м/у бюдж. и извънб.сметка-възстановен</t>
  </si>
  <si>
    <t>КАПИТАЛОВИ РАЗХОДИ</t>
  </si>
  <si>
    <t xml:space="preserve">     -за гробни места</t>
  </si>
  <si>
    <t>Приюти за безстопанствени животни</t>
  </si>
  <si>
    <t>ОБЩО РАЗХОДИ ПО БЮДЖЕТА:</t>
  </si>
  <si>
    <t>Функция "ОБЩИ ДЪРЖАВНИ СЛУЖБИ"</t>
  </si>
  <si>
    <t>Общинска администрация</t>
  </si>
  <si>
    <t>Функция "ОТБРАНА И СИГУРНОСТ"</t>
  </si>
  <si>
    <t>Други дейности по вътрешната сигурност</t>
  </si>
  <si>
    <t>Отбранително-мобилизационна подготовка</t>
  </si>
  <si>
    <t>Целодневни детски градини</t>
  </si>
  <si>
    <t>Общообразователни училища</t>
  </si>
  <si>
    <t>Функция "ОБРАЗОВАНИЕ"</t>
  </si>
  <si>
    <t>Функция "ЗДРАВЕОПАЗВАНЕ"</t>
  </si>
  <si>
    <t>Детски ясли,млечни кухни и яслени групи</t>
  </si>
  <si>
    <t>Ф-я "СОЦИАЛНО ОСИГ.,ПОДП. И ГРИЖИ"</t>
  </si>
  <si>
    <t>Програми за временна заетост</t>
  </si>
  <si>
    <t>Домове за стари хора</t>
  </si>
  <si>
    <t>Ф-я "ПОЧИВНО ДЕЛО,КУЛТУРА,РЕЛ.ДЕЙНОСТИ"</t>
  </si>
  <si>
    <t>Читалища</t>
  </si>
  <si>
    <t>Музеи</t>
  </si>
  <si>
    <t>Ф-я "ИКОНОМИЧЕСКИ ДЕЙНОСТИ И УСЛУГИ"</t>
  </si>
  <si>
    <t>Други дейности по икономиката</t>
  </si>
  <si>
    <t>ПО ФУНКЦИИ И ДЕЙНОСТИ</t>
  </si>
  <si>
    <t>Общински съвет</t>
  </si>
  <si>
    <t>Проф.училища и проф.паралелки към средни у-ща</t>
  </si>
  <si>
    <t>Здравен кабинет в детско заведение и училища</t>
  </si>
  <si>
    <t>Извънучилищни дейности</t>
  </si>
  <si>
    <t>Многопрофилни болници за активно лечение</t>
  </si>
  <si>
    <t>Пенсионерски клубове</t>
  </si>
  <si>
    <t>Осветление на улици и площади</t>
  </si>
  <si>
    <t>Озеленяване</t>
  </si>
  <si>
    <t>Чистота</t>
  </si>
  <si>
    <t>Изграждане,ремонт и подд. на уличната мрежа</t>
  </si>
  <si>
    <t>Водоснабдяване и канализация</t>
  </si>
  <si>
    <t>Др.дейн. по жил.стр.,благоустр. и рег.развитие</t>
  </si>
  <si>
    <t>Спортни бази</t>
  </si>
  <si>
    <t>Обредни домове и зали</t>
  </si>
  <si>
    <t>Други дейности по културата</t>
  </si>
  <si>
    <t>Разходи по лихви</t>
  </si>
  <si>
    <t>У-ние,контрол и регулир.дейн по транспорта</t>
  </si>
  <si>
    <t>Служби и дейн. по подд.,ремонт и изгр.пътища</t>
  </si>
  <si>
    <t>ЧУЖДИ СРЕДСТВА НА РАЗПОРЕЖДАНЕ</t>
  </si>
  <si>
    <t>Професионални паралелки</t>
  </si>
  <si>
    <t>Радиотранслационни възли</t>
  </si>
  <si>
    <t>РЕЗЕРВ</t>
  </si>
  <si>
    <t>КАПИТАЛОВИ РАЗХОДИ-дофинансиране</t>
  </si>
  <si>
    <t xml:space="preserve">     -приходи от продажба на земи </t>
  </si>
  <si>
    <t xml:space="preserve">       а/обща изравнителна субсидия</t>
  </si>
  <si>
    <t xml:space="preserve">        б/целева субсидия за капиталови разходи</t>
  </si>
  <si>
    <t>Други данъци</t>
  </si>
  <si>
    <t xml:space="preserve">        а/обща допълваща субсидия</t>
  </si>
  <si>
    <t>ВИДОВЕ ПРИХОДИ</t>
  </si>
  <si>
    <t>Собствени приходи</t>
  </si>
  <si>
    <t xml:space="preserve"> - данъчни приходи</t>
  </si>
  <si>
    <t xml:space="preserve"> - неданъчни приходи</t>
  </si>
  <si>
    <t>Взаимоотношения с ЦБ</t>
  </si>
  <si>
    <t xml:space="preserve"> - обща допълваща субсидия</t>
  </si>
  <si>
    <t xml:space="preserve"> - обща изравнителна субсидия</t>
  </si>
  <si>
    <t xml:space="preserve"> - целева субсидия за кап.разходи</t>
  </si>
  <si>
    <t xml:space="preserve"> </t>
  </si>
  <si>
    <t>Трансфери м/у бюдж. сметки</t>
  </si>
  <si>
    <t xml:space="preserve">  - получени трансфери</t>
  </si>
  <si>
    <t xml:space="preserve">  - предоставени трансфери</t>
  </si>
  <si>
    <t>Трансфери м/у бюдж.и извънбюдж. сметки</t>
  </si>
  <si>
    <t>Друго финансиране</t>
  </si>
  <si>
    <t>Врем. безлихвен заем м/у бюдж.и извънб.с-ки</t>
  </si>
  <si>
    <t>Чужди средства</t>
  </si>
  <si>
    <t>Преходен остатък</t>
  </si>
  <si>
    <t>Остатък от предходен период-валута</t>
  </si>
  <si>
    <t>ОБЩО ПРИХОДИ</t>
  </si>
  <si>
    <t>ОБЩО РАЗХОДИ</t>
  </si>
  <si>
    <t xml:space="preserve"> /лева/</t>
  </si>
  <si>
    <t xml:space="preserve">     -прих. от продажби и услуги</t>
  </si>
  <si>
    <t>ВСИЧКО СОБСТВЕНИ ПРИХОДИ:</t>
  </si>
  <si>
    <t>ВЪЗСТАНОВЕН КРАТКОСРОЧЕН ЗАЕМ-ФЛАГ</t>
  </si>
  <si>
    <t>Ф-я"Жил.стр. ,БКС и опазване на околн. среда"</t>
  </si>
  <si>
    <t>Погашения по краткосрочни заеми- ФЛАГ</t>
  </si>
  <si>
    <t>ОБЩИНА  ТУТРАКАН</t>
  </si>
  <si>
    <t>ОБЛАСТ  СИЛИСТРА</t>
  </si>
  <si>
    <t>БЮДЖЕТ</t>
  </si>
  <si>
    <t>`</t>
  </si>
  <si>
    <t>2015 г.</t>
  </si>
  <si>
    <t>Домашен социален патронаж</t>
  </si>
  <si>
    <t>Др.дейн. По опазване на околната среда</t>
  </si>
  <si>
    <t>Музей,паметници на културата и етнографски комплекси</t>
  </si>
  <si>
    <t>ТРАНСФЕРИ М/У БЮДЖЕТНИ  С/КИ  И СЕС</t>
  </si>
  <si>
    <t>К М Е Т :</t>
  </si>
  <si>
    <t xml:space="preserve"> /д-р Димитър Стефанов/</t>
  </si>
  <si>
    <t>Целодневни детски градини-издръжка в т. млечна кухня - 19 000 лв.</t>
  </si>
  <si>
    <t>2016 г.</t>
  </si>
  <si>
    <t>РАЗХОДИТЕ ПО ФУНКЦИИ</t>
  </si>
  <si>
    <t xml:space="preserve">  </t>
  </si>
  <si>
    <t>От преходен остатък</t>
  </si>
  <si>
    <t xml:space="preserve">       в/целева субсидия за капиталови разходи</t>
  </si>
  <si>
    <t xml:space="preserve">       б/обща изравнителна субсидия-снегопочистване</t>
  </si>
  <si>
    <t>Временно съхранявани средства</t>
  </si>
  <si>
    <t>Др.дейности по културата /от преходен остатък/</t>
  </si>
  <si>
    <t>Други дейности по образованието/прех.остатък/</t>
  </si>
  <si>
    <t>Спорт за всички</t>
  </si>
  <si>
    <t>Други дейности по соц.осиг.,подпомагане и грижи</t>
  </si>
  <si>
    <t>Исторически музей</t>
  </si>
  <si>
    <t xml:space="preserve">     -за ползване на детски градини</t>
  </si>
  <si>
    <t>КАПИТАЛОВИ РАЗХОДИ ПМС</t>
  </si>
  <si>
    <t>Приложение № 1</t>
  </si>
  <si>
    <t xml:space="preserve"> Бюджет за 2016 год.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</si>
</sst>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45">
    <font>
      <sz val="10"/>
      <name val="Times NR Cyrillic"/>
      <family val="0"/>
    </font>
    <font>
      <b/>
      <sz val="10"/>
      <name val="Times NR Cyrill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R Cyrillic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R Cyrillic"/>
      <family val="0"/>
    </font>
    <font>
      <u val="single"/>
      <sz val="10"/>
      <color indexed="36"/>
      <name val="Times NR Cyrillic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name val="Times NR Cyrillic"/>
      <family val="0"/>
    </font>
    <font>
      <b/>
      <sz val="11"/>
      <name val="Times NR Cyrillic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7" borderId="2" applyNumberFormat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21" borderId="2" applyNumberFormat="0" applyAlignment="0" applyProtection="0"/>
    <xf numFmtId="0" fontId="38" fillId="22" borderId="7" applyNumberFormat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" fontId="13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/>
    </xf>
    <xf numFmtId="1" fontId="13" fillId="0" borderId="23" xfId="0" applyNumberFormat="1" applyFont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4" xfId="0" applyFont="1" applyFill="1" applyBorder="1" applyAlignment="1">
      <alignment/>
    </xf>
    <xf numFmtId="1" fontId="15" fillId="0" borderId="23" xfId="0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0" fontId="15" fillId="0" borderId="23" xfId="0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1" fontId="15" fillId="0" borderId="21" xfId="0" applyNumberFormat="1" applyFont="1" applyBorder="1" applyAlignment="1">
      <alignment/>
    </xf>
    <xf numFmtId="0" fontId="13" fillId="0" borderId="14" xfId="0" applyFont="1" applyFill="1" applyBorder="1" applyAlignment="1">
      <alignment horizontal="right"/>
    </xf>
    <xf numFmtId="1" fontId="16" fillId="0" borderId="15" xfId="0" applyNumberFormat="1" applyFont="1" applyBorder="1" applyAlignment="1">
      <alignment/>
    </xf>
    <xf numFmtId="0" fontId="13" fillId="0" borderId="0" xfId="0" applyFont="1" applyFill="1" applyBorder="1" applyAlignment="1">
      <alignment horizontal="right"/>
    </xf>
    <xf numFmtId="1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4" fillId="0" borderId="24" xfId="0" applyFont="1" applyFill="1" applyBorder="1" applyAlignment="1">
      <alignment horizontal="center"/>
    </xf>
    <xf numFmtId="1" fontId="15" fillId="0" borderId="23" xfId="0" applyNumberFormat="1" applyFont="1" applyBorder="1" applyAlignment="1">
      <alignment/>
    </xf>
    <xf numFmtId="0" fontId="15" fillId="0" borderId="27" xfId="0" applyFont="1" applyBorder="1" applyAlignment="1">
      <alignment/>
    </xf>
    <xf numFmtId="1" fontId="13" fillId="0" borderId="15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9" fillId="0" borderId="24" xfId="0" applyFont="1" applyBorder="1" applyAlignment="1">
      <alignment/>
    </xf>
    <xf numFmtId="0" fontId="13" fillId="0" borderId="23" xfId="0" applyFont="1" applyBorder="1" applyAlignment="1">
      <alignment horizontal="left"/>
    </xf>
    <xf numFmtId="0" fontId="15" fillId="0" borderId="24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5" fillId="0" borderId="15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5" fillId="0" borderId="23" xfId="0" applyFont="1" applyBorder="1" applyAlignment="1">
      <alignment/>
    </xf>
    <xf numFmtId="0" fontId="13" fillId="0" borderId="22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17" xfId="0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3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32" xfId="0" applyFont="1" applyBorder="1" applyAlignment="1">
      <alignment/>
    </xf>
    <xf numFmtId="0" fontId="15" fillId="0" borderId="29" xfId="0" applyFont="1" applyBorder="1" applyAlignment="1">
      <alignment/>
    </xf>
    <xf numFmtId="0" fontId="13" fillId="0" borderId="33" xfId="0" applyFont="1" applyBorder="1" applyAlignment="1">
      <alignment horizontal="right"/>
    </xf>
    <xf numFmtId="0" fontId="20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1" fontId="13" fillId="0" borderId="28" xfId="0" applyNumberFormat="1" applyFont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1" fontId="15" fillId="0" borderId="15" xfId="0" applyNumberFormat="1" applyFont="1" applyBorder="1" applyAlignment="1">
      <alignment/>
    </xf>
    <xf numFmtId="0" fontId="14" fillId="0" borderId="1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20" xfId="0" applyFont="1" applyFill="1" applyBorder="1" applyAlignment="1">
      <alignment horizontal="center"/>
    </xf>
    <xf numFmtId="3" fontId="13" fillId="0" borderId="27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34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1" fillId="0" borderId="0" xfId="0" applyFont="1" applyAlignment="1">
      <alignment/>
    </xf>
    <xf numFmtId="3" fontId="13" fillId="0" borderId="34" xfId="0" applyNumberFormat="1" applyFont="1" applyBorder="1" applyAlignment="1">
      <alignment horizontal="right"/>
    </xf>
    <xf numFmtId="0" fontId="13" fillId="0" borderId="26" xfId="0" applyFont="1" applyFill="1" applyBorder="1" applyAlignment="1">
      <alignment/>
    </xf>
    <xf numFmtId="3" fontId="17" fillId="0" borderId="27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3" fontId="17" fillId="0" borderId="34" xfId="0" applyNumberFormat="1" applyFont="1" applyFill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5" fillId="0" borderId="27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3" fontId="15" fillId="0" borderId="35" xfId="0" applyNumberFormat="1" applyFont="1" applyFill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1" fontId="13" fillId="0" borderId="27" xfId="0" applyNumberFormat="1" applyFont="1" applyBorder="1" applyAlignment="1">
      <alignment horizontal="right"/>
    </xf>
    <xf numFmtId="3" fontId="13" fillId="0" borderId="27" xfId="0" applyNumberFormat="1" applyFont="1" applyFill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3" fontId="15" fillId="0" borderId="35" xfId="0" applyNumberFormat="1" applyFont="1" applyBorder="1" applyAlignment="1">
      <alignment horizontal="right"/>
    </xf>
    <xf numFmtId="3" fontId="17" fillId="0" borderId="37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13" fillId="0" borderId="26" xfId="0" applyNumberFormat="1" applyFont="1" applyFill="1" applyBorder="1" applyAlignment="1">
      <alignment horizontal="right"/>
    </xf>
    <xf numFmtId="0" fontId="15" fillId="0" borderId="37" xfId="0" applyFont="1" applyBorder="1" applyAlignment="1">
      <alignment/>
    </xf>
    <xf numFmtId="3" fontId="15" fillId="0" borderId="34" xfId="0" applyNumberFormat="1" applyFont="1" applyFill="1" applyBorder="1" applyAlignment="1">
      <alignment horizontal="right"/>
    </xf>
    <xf numFmtId="3" fontId="13" fillId="0" borderId="27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28" xfId="0" applyFont="1" applyBorder="1" applyAlignment="1">
      <alignment horizontal="right"/>
    </xf>
    <xf numFmtId="3" fontId="15" fillId="0" borderId="27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3" fillId="0" borderId="34" xfId="0" applyNumberFormat="1" applyFont="1" applyFill="1" applyBorder="1" applyAlignment="1">
      <alignment/>
    </xf>
    <xf numFmtId="0" fontId="13" fillId="0" borderId="38" xfId="0" applyFont="1" applyBorder="1" applyAlignment="1">
      <alignment horizontal="right"/>
    </xf>
    <xf numFmtId="0" fontId="15" fillId="0" borderId="15" xfId="0" applyFont="1" applyBorder="1" applyAlignment="1">
      <alignment horizontal="left"/>
    </xf>
    <xf numFmtId="3" fontId="17" fillId="0" borderId="16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30" xfId="0" applyFont="1" applyBorder="1" applyAlignment="1">
      <alignment/>
    </xf>
    <xf numFmtId="3" fontId="13" fillId="0" borderId="35" xfId="0" applyNumberFormat="1" applyFont="1" applyBorder="1" applyAlignment="1">
      <alignment/>
    </xf>
    <xf numFmtId="0" fontId="13" fillId="0" borderId="15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5" fillId="0" borderId="20" xfId="0" applyFont="1" applyBorder="1" applyAlignment="1">
      <alignment horizontal="left"/>
    </xf>
    <xf numFmtId="0" fontId="15" fillId="0" borderId="26" xfId="0" applyFont="1" applyFill="1" applyBorder="1" applyAlignment="1">
      <alignment/>
    </xf>
    <xf numFmtId="0" fontId="15" fillId="0" borderId="28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20" xfId="0" applyFont="1" applyFill="1" applyBorder="1" applyAlignment="1">
      <alignment/>
    </xf>
    <xf numFmtId="0" fontId="15" fillId="0" borderId="39" xfId="0" applyFont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5" fillId="0" borderId="40" xfId="0" applyFont="1" applyFill="1" applyBorder="1" applyAlignment="1">
      <alignment/>
    </xf>
    <xf numFmtId="3" fontId="17" fillId="0" borderId="16" xfId="0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7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3" fontId="13" fillId="0" borderId="34" xfId="0" applyNumberFormat="1" applyFont="1" applyBorder="1" applyAlignment="1">
      <alignment/>
    </xf>
    <xf numFmtId="0" fontId="15" fillId="0" borderId="24" xfId="0" applyFont="1" applyFill="1" applyBorder="1" applyAlignment="1">
      <alignment horizontal="left" wrapText="1"/>
    </xf>
    <xf numFmtId="0" fontId="15" fillId="0" borderId="24" xfId="0" applyFont="1" applyBorder="1" applyAlignment="1">
      <alignment wrapText="1"/>
    </xf>
    <xf numFmtId="3" fontId="15" fillId="0" borderId="26" xfId="0" applyNumberFormat="1" applyFont="1" applyFill="1" applyBorder="1" applyAlignment="1">
      <alignment horizontal="right"/>
    </xf>
    <xf numFmtId="0" fontId="17" fillId="0" borderId="34" xfId="0" applyFont="1" applyBorder="1" applyAlignment="1">
      <alignment horizontal="right"/>
    </xf>
    <xf numFmtId="3" fontId="17" fillId="0" borderId="34" xfId="0" applyNumberFormat="1" applyFont="1" applyBorder="1" applyAlignment="1">
      <alignment horizontal="right"/>
    </xf>
    <xf numFmtId="1" fontId="15" fillId="0" borderId="21" xfId="0" applyNumberFormat="1" applyFont="1" applyBorder="1" applyAlignment="1">
      <alignment horizontal="center"/>
    </xf>
    <xf numFmtId="0" fontId="2" fillId="24" borderId="0" xfId="0" applyFont="1" applyFill="1" applyAlignment="1">
      <alignment/>
    </xf>
    <xf numFmtId="3" fontId="15" fillId="24" borderId="0" xfId="0" applyNumberFormat="1" applyFont="1" applyFill="1" applyBorder="1" applyAlignment="1">
      <alignment horizontal="right"/>
    </xf>
    <xf numFmtId="3" fontId="15" fillId="24" borderId="27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zoomScalePageLayoutView="0" workbookViewId="0" topLeftCell="B1">
      <selection activeCell="L16" sqref="L16"/>
    </sheetView>
  </sheetViews>
  <sheetFormatPr defaultColWidth="9.125" defaultRowHeight="12.75"/>
  <cols>
    <col min="1" max="1" width="1.4921875" style="1" hidden="1" customWidth="1"/>
    <col min="2" max="2" width="55.625" style="1" customWidth="1"/>
    <col min="3" max="3" width="10.50390625" style="1" customWidth="1"/>
    <col min="4" max="5" width="14.625" style="1" customWidth="1"/>
    <col min="6" max="16384" width="9.125" style="1" customWidth="1"/>
  </cols>
  <sheetData>
    <row r="1" spans="2:5" ht="22.5" customHeight="1">
      <c r="B1" s="62" t="s">
        <v>136</v>
      </c>
      <c r="D1" s="62" t="s">
        <v>162</v>
      </c>
      <c r="E1" s="62"/>
    </row>
    <row r="2" ht="12.75">
      <c r="B2" s="62" t="s">
        <v>137</v>
      </c>
    </row>
    <row r="3" spans="2:5" ht="12.75" customHeight="1">
      <c r="B3" s="145"/>
      <c r="C3" s="146"/>
      <c r="D3" s="146"/>
      <c r="E3" s="146"/>
    </row>
    <row r="4" spans="2:6" ht="17.25" customHeight="1">
      <c r="B4" s="63"/>
      <c r="C4" s="147"/>
      <c r="D4" s="147"/>
      <c r="E4" s="62"/>
      <c r="F4" s="2"/>
    </row>
    <row r="5" spans="2:5" ht="24" customHeight="1">
      <c r="B5" s="209" t="s">
        <v>163</v>
      </c>
      <c r="C5" s="209"/>
      <c r="D5" s="209"/>
      <c r="E5" s="209"/>
    </row>
    <row r="6" spans="2:5" ht="18" customHeight="1">
      <c r="B6" s="147"/>
      <c r="C6" s="147"/>
      <c r="D6" s="147"/>
      <c r="E6" s="147"/>
    </row>
    <row r="7" spans="2:5" ht="15.75" customHeight="1" thickBot="1">
      <c r="B7" s="147"/>
      <c r="C7" s="147"/>
      <c r="D7" s="147"/>
      <c r="E7" s="89" t="s">
        <v>130</v>
      </c>
    </row>
    <row r="8" spans="2:5" ht="20.25" customHeight="1">
      <c r="B8" s="25" t="s">
        <v>2</v>
      </c>
      <c r="C8" s="25" t="s">
        <v>3</v>
      </c>
      <c r="D8" s="25" t="s">
        <v>138</v>
      </c>
      <c r="E8" s="25" t="s">
        <v>138</v>
      </c>
    </row>
    <row r="9" spans="2:8" ht="19.5" customHeight="1" thickBot="1">
      <c r="B9" s="27" t="s">
        <v>4</v>
      </c>
      <c r="C9" s="27" t="s">
        <v>5</v>
      </c>
      <c r="D9" s="27" t="s">
        <v>140</v>
      </c>
      <c r="E9" s="27" t="s">
        <v>148</v>
      </c>
      <c r="H9" s="148"/>
    </row>
    <row r="10" spans="2:5" ht="13.5" thickBot="1">
      <c r="B10" s="29">
        <v>1</v>
      </c>
      <c r="C10" s="30">
        <v>2</v>
      </c>
      <c r="D10" s="178">
        <v>3</v>
      </c>
      <c r="E10" s="31">
        <v>4</v>
      </c>
    </row>
    <row r="11" spans="2:5" ht="12.75">
      <c r="B11" s="149" t="s">
        <v>110</v>
      </c>
      <c r="C11" s="34"/>
      <c r="D11" s="176"/>
      <c r="E11" s="150"/>
    </row>
    <row r="12" spans="2:5" ht="12.75">
      <c r="B12" s="76" t="s">
        <v>111</v>
      </c>
      <c r="C12" s="46"/>
      <c r="D12" s="106">
        <f>D13+D14</f>
        <v>2359720</v>
      </c>
      <c r="E12" s="106">
        <f>E13+E14</f>
        <v>2460347</v>
      </c>
    </row>
    <row r="13" spans="2:5" ht="12.75">
      <c r="B13" s="71" t="s">
        <v>112</v>
      </c>
      <c r="C13" s="72"/>
      <c r="D13" s="152">
        <v>522500</v>
      </c>
      <c r="E13" s="152">
        <v>538000</v>
      </c>
    </row>
    <row r="14" spans="2:5" ht="12.75">
      <c r="B14" s="71" t="s">
        <v>113</v>
      </c>
      <c r="C14" s="46"/>
      <c r="D14" s="152">
        <v>1837220</v>
      </c>
      <c r="E14" s="152">
        <v>1922347</v>
      </c>
    </row>
    <row r="15" spans="2:5" ht="12.75">
      <c r="B15" s="41" t="s">
        <v>114</v>
      </c>
      <c r="C15" s="80">
        <v>3100</v>
      </c>
      <c r="D15" s="106">
        <f>SUM(D16:D18)</f>
        <v>5631736</v>
      </c>
      <c r="E15" s="106">
        <f>SUM(E16:E18)</f>
        <v>6125004</v>
      </c>
    </row>
    <row r="16" spans="2:8" ht="12.75">
      <c r="B16" s="71" t="s">
        <v>115</v>
      </c>
      <c r="C16" s="46">
        <v>3111</v>
      </c>
      <c r="D16" s="108">
        <v>4255136</v>
      </c>
      <c r="E16" s="108">
        <v>4682704</v>
      </c>
      <c r="F16" s="153"/>
      <c r="H16" s="154"/>
    </row>
    <row r="17" spans="2:5" ht="12.75">
      <c r="B17" s="71" t="s">
        <v>116</v>
      </c>
      <c r="C17" s="46">
        <v>3112</v>
      </c>
      <c r="D17" s="108">
        <v>1036100</v>
      </c>
      <c r="E17" s="108">
        <v>1060000</v>
      </c>
    </row>
    <row r="18" spans="2:5" ht="12.75">
      <c r="B18" s="71" t="s">
        <v>117</v>
      </c>
      <c r="C18" s="46">
        <v>3113</v>
      </c>
      <c r="D18" s="108">
        <v>340500</v>
      </c>
      <c r="E18" s="108">
        <v>382300</v>
      </c>
    </row>
    <row r="19" spans="2:5" ht="12.75">
      <c r="B19" s="41" t="s">
        <v>119</v>
      </c>
      <c r="C19" s="80">
        <v>6100</v>
      </c>
      <c r="D19" s="106">
        <f>SUM(D20:D21)</f>
        <v>-185850</v>
      </c>
      <c r="E19" s="106">
        <f>SUM(E20:E21)</f>
        <v>-233000</v>
      </c>
    </row>
    <row r="20" spans="2:8" ht="12.75">
      <c r="B20" s="71" t="s">
        <v>120</v>
      </c>
      <c r="C20" s="46">
        <v>6101</v>
      </c>
      <c r="D20" s="152"/>
      <c r="E20" s="152"/>
      <c r="H20" s="1" t="s">
        <v>118</v>
      </c>
    </row>
    <row r="21" spans="2:5" ht="12.75">
      <c r="B21" s="71" t="s">
        <v>121</v>
      </c>
      <c r="C21" s="46">
        <v>6102</v>
      </c>
      <c r="D21" s="152">
        <v>-185850</v>
      </c>
      <c r="E21" s="152">
        <v>-233000</v>
      </c>
    </row>
    <row r="22" spans="2:5" ht="12.75">
      <c r="B22" s="41" t="s">
        <v>122</v>
      </c>
      <c r="C22" s="80">
        <v>6200</v>
      </c>
      <c r="D22" s="143">
        <f>D23+D24</f>
        <v>-195073</v>
      </c>
      <c r="E22" s="143">
        <f>E23+E24</f>
        <v>-241006</v>
      </c>
    </row>
    <row r="23" spans="2:5" ht="12.75">
      <c r="B23" s="71" t="s">
        <v>120</v>
      </c>
      <c r="C23" s="46">
        <v>6201</v>
      </c>
      <c r="D23" s="152"/>
      <c r="E23" s="152">
        <v>0</v>
      </c>
    </row>
    <row r="24" spans="2:5" ht="12.75">
      <c r="B24" s="71" t="s">
        <v>121</v>
      </c>
      <c r="C24" s="46">
        <v>6202</v>
      </c>
      <c r="D24" s="177">
        <v>-195073</v>
      </c>
      <c r="E24" s="177">
        <v>-241006</v>
      </c>
    </row>
    <row r="25" spans="2:5" ht="12.75">
      <c r="B25" s="41" t="s">
        <v>123</v>
      </c>
      <c r="C25" s="179"/>
      <c r="D25" s="106">
        <f>D26+D27+D28</f>
        <v>492208</v>
      </c>
      <c r="E25" s="106">
        <f>E26+E27+E28</f>
        <v>500351</v>
      </c>
    </row>
    <row r="26" spans="2:5" ht="12.75">
      <c r="B26" s="71" t="s">
        <v>124</v>
      </c>
      <c r="C26" s="46">
        <v>7600</v>
      </c>
      <c r="D26" s="152">
        <v>854022</v>
      </c>
      <c r="E26" s="152">
        <v>560114</v>
      </c>
    </row>
    <row r="27" spans="2:5" ht="12.75">
      <c r="B27" s="71" t="s">
        <v>135</v>
      </c>
      <c r="C27" s="46">
        <v>8381</v>
      </c>
      <c r="D27" s="152">
        <v>-343762</v>
      </c>
      <c r="E27" s="152">
        <v>0</v>
      </c>
    </row>
    <row r="28" spans="2:5" ht="12.75">
      <c r="B28" s="71" t="s">
        <v>125</v>
      </c>
      <c r="C28" s="46">
        <v>8800</v>
      </c>
      <c r="D28" s="152">
        <v>-18052</v>
      </c>
      <c r="E28" s="152">
        <v>-59763</v>
      </c>
    </row>
    <row r="29" spans="2:5" ht="12.75">
      <c r="B29" s="41" t="s">
        <v>126</v>
      </c>
      <c r="C29" s="80">
        <v>9501</v>
      </c>
      <c r="D29" s="106">
        <v>732299</v>
      </c>
      <c r="E29" s="106">
        <v>1755591</v>
      </c>
    </row>
    <row r="30" spans="2:5" ht="13.5" thickBot="1">
      <c r="B30" s="38" t="s">
        <v>127</v>
      </c>
      <c r="C30" s="79">
        <v>9502</v>
      </c>
      <c r="D30" s="118">
        <v>3730</v>
      </c>
      <c r="E30" s="118">
        <v>19424</v>
      </c>
    </row>
    <row r="31" spans="2:5" ht="15.75" thickBot="1">
      <c r="B31" s="156" t="s">
        <v>128</v>
      </c>
      <c r="C31" s="157"/>
      <c r="D31" s="158">
        <f>D12+D15+D19+D22+D25+D29+D30</f>
        <v>8838770</v>
      </c>
      <c r="E31" s="158">
        <f>E12+E15+E19+E22+E25+E29+E30</f>
        <v>10386711</v>
      </c>
    </row>
    <row r="32" spans="2:5" ht="15.75" thickBot="1">
      <c r="B32" s="159"/>
      <c r="C32" s="180"/>
      <c r="D32" s="181"/>
      <c r="E32" s="181"/>
    </row>
    <row r="33" spans="2:5" ht="15.75" thickBot="1">
      <c r="B33" s="182" t="s">
        <v>149</v>
      </c>
      <c r="C33" s="75"/>
      <c r="D33" s="158"/>
      <c r="E33" s="158"/>
    </row>
    <row r="34" spans="2:5" ht="12.75">
      <c r="B34" s="36"/>
      <c r="C34" s="151"/>
      <c r="D34" s="111"/>
      <c r="E34" s="111"/>
    </row>
    <row r="35" spans="2:5" ht="12.75">
      <c r="B35" s="36" t="s">
        <v>63</v>
      </c>
      <c r="C35" s="46"/>
      <c r="D35" s="111">
        <v>1618541</v>
      </c>
      <c r="E35" s="111">
        <v>1612991</v>
      </c>
    </row>
    <row r="36" spans="2:5" ht="12.75">
      <c r="B36" s="36" t="s">
        <v>65</v>
      </c>
      <c r="C36" s="46"/>
      <c r="D36" s="110">
        <v>96776</v>
      </c>
      <c r="E36" s="110">
        <v>111282</v>
      </c>
    </row>
    <row r="37" spans="2:5" ht="12.75">
      <c r="B37" s="41" t="s">
        <v>70</v>
      </c>
      <c r="C37" s="46"/>
      <c r="D37" s="110">
        <v>3698711</v>
      </c>
      <c r="E37" s="110">
        <v>4120821</v>
      </c>
    </row>
    <row r="38" spans="2:5" ht="12.75">
      <c r="B38" s="41" t="s">
        <v>71</v>
      </c>
      <c r="C38" s="46"/>
      <c r="D38" s="110">
        <v>179657</v>
      </c>
      <c r="E38" s="110">
        <v>176195</v>
      </c>
    </row>
    <row r="39" spans="2:5" ht="12.75">
      <c r="B39" s="41" t="s">
        <v>73</v>
      </c>
      <c r="C39" s="46"/>
      <c r="D39" s="110">
        <v>400289</v>
      </c>
      <c r="E39" s="110">
        <v>371807</v>
      </c>
    </row>
    <row r="40" spans="2:9" ht="12.75">
      <c r="B40" s="41" t="s">
        <v>134</v>
      </c>
      <c r="C40" s="46"/>
      <c r="D40" s="110">
        <v>1035559</v>
      </c>
      <c r="E40" s="110">
        <v>1046910</v>
      </c>
      <c r="I40" s="1" t="s">
        <v>150</v>
      </c>
    </row>
    <row r="41" spans="2:5" ht="12.75">
      <c r="B41" s="41" t="s">
        <v>76</v>
      </c>
      <c r="C41" s="198"/>
      <c r="D41" s="199">
        <v>653217</v>
      </c>
      <c r="E41" s="199">
        <v>706582</v>
      </c>
    </row>
    <row r="42" spans="2:5" ht="12.75">
      <c r="B42" s="41" t="s">
        <v>79</v>
      </c>
      <c r="C42" s="198"/>
      <c r="D42" s="199">
        <v>291360</v>
      </c>
      <c r="E42" s="199">
        <v>356068</v>
      </c>
    </row>
    <row r="43" spans="2:5" ht="12.75">
      <c r="B43" s="40" t="s">
        <v>59</v>
      </c>
      <c r="C43" s="198"/>
      <c r="D43" s="199">
        <v>707390</v>
      </c>
      <c r="E43" s="199">
        <v>1717021</v>
      </c>
    </row>
    <row r="44" spans="2:5" ht="13.5" thickBot="1">
      <c r="B44" s="101" t="s">
        <v>103</v>
      </c>
      <c r="C44" s="160"/>
      <c r="D44" s="161">
        <v>157270</v>
      </c>
      <c r="E44" s="161">
        <v>167034</v>
      </c>
    </row>
    <row r="45" spans="2:5" ht="15.75" thickBot="1">
      <c r="B45" s="74" t="s">
        <v>129</v>
      </c>
      <c r="C45" s="162"/>
      <c r="D45" s="121">
        <f>SUM(D34:D44)</f>
        <v>8838770</v>
      </c>
      <c r="E45" s="121">
        <f>SUM(E34:E44)</f>
        <v>10386711</v>
      </c>
    </row>
    <row r="46" spans="2:5" ht="15">
      <c r="B46" s="159"/>
      <c r="C46" s="104"/>
      <c r="D46" s="104"/>
      <c r="E46" s="163">
        <v>1</v>
      </c>
    </row>
    <row r="47" spans="2:5" ht="12.75">
      <c r="B47" s="88"/>
      <c r="C47" s="164"/>
      <c r="D47" s="164"/>
      <c r="E47" s="63"/>
    </row>
    <row r="48" spans="2:5" ht="12.75">
      <c r="B48" s="63"/>
      <c r="C48" s="164"/>
      <c r="D48" s="164"/>
      <c r="E48" s="63"/>
    </row>
    <row r="49" spans="2:5" ht="12.75">
      <c r="B49" s="63"/>
      <c r="C49" s="164"/>
      <c r="D49" s="164"/>
      <c r="E49" s="63"/>
    </row>
    <row r="50" spans="2:5" ht="12.75">
      <c r="B50" s="63"/>
      <c r="C50" s="164"/>
      <c r="D50" s="164"/>
      <c r="E50" s="63"/>
    </row>
    <row r="51" spans="2:5" ht="12.75">
      <c r="B51" s="64"/>
      <c r="C51" s="63"/>
      <c r="D51" s="63"/>
      <c r="E51" s="64"/>
    </row>
    <row r="52" spans="2:5" ht="12.75">
      <c r="B52" s="63"/>
      <c r="C52" s="63"/>
      <c r="D52" s="63"/>
      <c r="E52" s="64"/>
    </row>
    <row r="53" spans="2:5" ht="12.75">
      <c r="B53" s="63"/>
      <c r="C53" s="164"/>
      <c r="D53" s="164"/>
      <c r="E53" s="63"/>
    </row>
    <row r="54" spans="2:5" ht="12.75">
      <c r="B54" s="63"/>
      <c r="C54" s="164"/>
      <c r="D54" s="164"/>
      <c r="E54" s="63"/>
    </row>
    <row r="55" spans="2:5" ht="12.75">
      <c r="B55" s="63"/>
      <c r="C55" s="164"/>
      <c r="D55" s="164"/>
      <c r="E55" s="63"/>
    </row>
    <row r="56" spans="2:5" ht="12.75">
      <c r="B56" s="64"/>
      <c r="C56" s="63"/>
      <c r="D56" s="63"/>
      <c r="E56" s="63"/>
    </row>
    <row r="57" spans="2:5" ht="15">
      <c r="B57" s="165"/>
      <c r="C57" s="165"/>
      <c r="D57" s="165"/>
      <c r="E57" s="166"/>
    </row>
    <row r="58" spans="2:5" ht="12.75">
      <c r="B58" s="63"/>
      <c r="C58" s="63"/>
      <c r="D58" s="63"/>
      <c r="E58" s="63"/>
    </row>
    <row r="59" spans="2:5" ht="12.75">
      <c r="B59" s="63"/>
      <c r="C59" s="63"/>
      <c r="D59" s="63"/>
      <c r="E59" s="63"/>
    </row>
    <row r="60" ht="12.75">
      <c r="B60" s="167"/>
    </row>
    <row r="61" ht="12.75">
      <c r="B61" s="167"/>
    </row>
    <row r="62" spans="2:5" ht="14.25">
      <c r="B62" s="168"/>
      <c r="E62" s="169"/>
    </row>
    <row r="63" spans="2:5" ht="14.25">
      <c r="B63" s="168"/>
      <c r="E63" s="169"/>
    </row>
  </sheetData>
  <sheetProtection/>
  <mergeCells count="1">
    <mergeCell ref="B5:E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H14" sqref="H14"/>
    </sheetView>
  </sheetViews>
  <sheetFormatPr defaultColWidth="9.125" defaultRowHeight="12.75"/>
  <cols>
    <col min="1" max="1" width="55.125" style="2" customWidth="1"/>
    <col min="2" max="2" width="10.625" style="2" customWidth="1"/>
    <col min="3" max="3" width="17.625" style="113" customWidth="1"/>
    <col min="4" max="4" width="17.125" style="2" customWidth="1"/>
    <col min="5" max="7" width="9.125" style="2" customWidth="1"/>
    <col min="8" max="8" width="12.50390625" style="2" customWidth="1"/>
    <col min="9" max="16384" width="9.125" style="2" customWidth="1"/>
  </cols>
  <sheetData>
    <row r="1" spans="1:4" ht="17.25" customHeight="1">
      <c r="A1" s="25" t="s">
        <v>2</v>
      </c>
      <c r="B1" s="25" t="s">
        <v>3</v>
      </c>
      <c r="C1" s="183" t="s">
        <v>138</v>
      </c>
      <c r="D1" s="25" t="s">
        <v>138</v>
      </c>
    </row>
    <row r="2" spans="1:4" ht="16.5" customHeight="1" thickBot="1">
      <c r="A2" s="27" t="s">
        <v>4</v>
      </c>
      <c r="B2" s="27" t="s">
        <v>5</v>
      </c>
      <c r="C2" s="184" t="s">
        <v>140</v>
      </c>
      <c r="D2" s="27" t="s">
        <v>148</v>
      </c>
    </row>
    <row r="3" spans="1:4" ht="12" customHeight="1" thickBot="1">
      <c r="A3" s="29">
        <v>1</v>
      </c>
      <c r="B3" s="30">
        <v>2</v>
      </c>
      <c r="C3" s="185">
        <v>3</v>
      </c>
      <c r="D3" s="31">
        <v>4</v>
      </c>
    </row>
    <row r="4" spans="1:4" ht="15" customHeight="1">
      <c r="A4" s="65" t="s">
        <v>30</v>
      </c>
      <c r="B4" s="66"/>
      <c r="C4" s="186"/>
      <c r="D4" s="50"/>
    </row>
    <row r="5" spans="1:4" ht="12.75">
      <c r="A5" s="68" t="s">
        <v>52</v>
      </c>
      <c r="B5" s="66"/>
      <c r="C5" s="186"/>
      <c r="D5" s="119"/>
    </row>
    <row r="6" spans="1:4" ht="12.75">
      <c r="A6" s="41" t="s">
        <v>11</v>
      </c>
      <c r="B6" s="70">
        <v>2400</v>
      </c>
      <c r="C6" s="106">
        <f>C7+C8+C9</f>
        <v>69390</v>
      </c>
      <c r="D6" s="131">
        <f>D7+D8+D9</f>
        <v>69779</v>
      </c>
    </row>
    <row r="7" spans="1:6" ht="12.75">
      <c r="A7" s="171" t="s">
        <v>131</v>
      </c>
      <c r="B7" s="173">
        <v>2404</v>
      </c>
      <c r="C7" s="172">
        <v>4000</v>
      </c>
      <c r="D7" s="172">
        <v>4700</v>
      </c>
      <c r="F7" s="88"/>
    </row>
    <row r="8" spans="1:6" ht="12.75">
      <c r="A8" s="71" t="s">
        <v>12</v>
      </c>
      <c r="B8" s="72">
        <v>2405</v>
      </c>
      <c r="C8" s="126">
        <v>17640</v>
      </c>
      <c r="D8" s="126">
        <v>18554</v>
      </c>
      <c r="F8" s="195"/>
    </row>
    <row r="9" spans="1:6" ht="12.75">
      <c r="A9" s="71" t="s">
        <v>13</v>
      </c>
      <c r="B9" s="72">
        <v>2406</v>
      </c>
      <c r="C9" s="126">
        <v>47750</v>
      </c>
      <c r="D9" s="126">
        <v>46525</v>
      </c>
      <c r="F9" s="195"/>
    </row>
    <row r="10" spans="1:6" ht="12.75">
      <c r="A10" s="41" t="s">
        <v>43</v>
      </c>
      <c r="B10" s="70">
        <v>3700</v>
      </c>
      <c r="C10" s="131">
        <f>C11</f>
        <v>-1730</v>
      </c>
      <c r="D10" s="131">
        <f>D11</f>
        <v>-2093</v>
      </c>
      <c r="F10" s="196"/>
    </row>
    <row r="11" spans="1:6" ht="13.5" thickBot="1">
      <c r="A11" s="71" t="s">
        <v>44</v>
      </c>
      <c r="B11" s="72">
        <v>3702</v>
      </c>
      <c r="C11" s="126">
        <v>-1730</v>
      </c>
      <c r="D11" s="126">
        <v>-2093</v>
      </c>
      <c r="F11" s="195"/>
    </row>
    <row r="12" spans="1:4" ht="15.75" thickBot="1">
      <c r="A12" s="74" t="s">
        <v>132</v>
      </c>
      <c r="B12" s="75"/>
      <c r="C12" s="187">
        <f>C6+C10</f>
        <v>67660</v>
      </c>
      <c r="D12" s="187">
        <f>D6+D10</f>
        <v>67686</v>
      </c>
    </row>
    <row r="13" spans="1:4" ht="12.75">
      <c r="A13" s="68" t="s">
        <v>27</v>
      </c>
      <c r="B13" s="67"/>
      <c r="C13" s="111"/>
      <c r="D13" s="111"/>
    </row>
    <row r="14" spans="1:4" ht="15">
      <c r="A14" s="69" t="s">
        <v>28</v>
      </c>
      <c r="B14" s="70">
        <v>3110</v>
      </c>
      <c r="C14" s="120">
        <f>SUM(C15:C16)</f>
        <v>4255136</v>
      </c>
      <c r="D14" s="120">
        <f>SUM(D15:D16)</f>
        <v>4717704</v>
      </c>
    </row>
    <row r="15" spans="1:4" ht="12.75">
      <c r="A15" s="71" t="s">
        <v>109</v>
      </c>
      <c r="B15" s="72">
        <v>3111</v>
      </c>
      <c r="C15" s="107">
        <v>4255136</v>
      </c>
      <c r="D15" s="107">
        <v>4682704</v>
      </c>
    </row>
    <row r="16" spans="1:5" ht="13.5" thickBot="1">
      <c r="A16" s="71" t="s">
        <v>107</v>
      </c>
      <c r="B16" s="72">
        <v>3113</v>
      </c>
      <c r="C16" s="107"/>
      <c r="D16" s="202">
        <v>35000</v>
      </c>
      <c r="E16" s="113"/>
    </row>
    <row r="17" spans="1:4" ht="15.75" customHeight="1" thickBot="1">
      <c r="A17" s="74" t="s">
        <v>31</v>
      </c>
      <c r="B17" s="75"/>
      <c r="C17" s="121">
        <f>SUM(C15:C16)</f>
        <v>4255136</v>
      </c>
      <c r="D17" s="121">
        <f>SUM(D15:D16)</f>
        <v>4717704</v>
      </c>
    </row>
    <row r="18" spans="1:4" ht="12.75" customHeight="1">
      <c r="A18" s="97" t="s">
        <v>144</v>
      </c>
      <c r="B18" s="70">
        <v>6200</v>
      </c>
      <c r="C18" s="131">
        <f>C19</f>
        <v>-14000</v>
      </c>
      <c r="D18" s="131">
        <f>D19</f>
        <v>0</v>
      </c>
    </row>
    <row r="19" spans="1:4" ht="12.75" customHeight="1">
      <c r="A19" s="98" t="s">
        <v>42</v>
      </c>
      <c r="B19" s="72">
        <v>6202</v>
      </c>
      <c r="C19" s="197">
        <v>-14000</v>
      </c>
      <c r="D19" s="197">
        <v>0</v>
      </c>
    </row>
    <row r="20" spans="1:4" ht="12.75" customHeight="1">
      <c r="A20" s="76" t="s">
        <v>100</v>
      </c>
      <c r="B20" s="80">
        <v>8803</v>
      </c>
      <c r="C20" s="122">
        <v>-18052</v>
      </c>
      <c r="D20" s="122">
        <v>-17219</v>
      </c>
    </row>
    <row r="21" spans="1:4" ht="14.25" customHeight="1">
      <c r="A21" s="78" t="s">
        <v>54</v>
      </c>
      <c r="B21" s="79">
        <v>9501</v>
      </c>
      <c r="C21" s="204">
        <v>561375</v>
      </c>
      <c r="D21" s="203">
        <v>797465</v>
      </c>
    </row>
    <row r="22" spans="1:4" ht="15.75" thickBot="1">
      <c r="A22" s="78" t="s">
        <v>55</v>
      </c>
      <c r="B22" s="79">
        <v>9502</v>
      </c>
      <c r="C22" s="123">
        <v>0</v>
      </c>
      <c r="D22" s="123">
        <v>15694</v>
      </c>
    </row>
    <row r="23" spans="1:4" ht="16.5" customHeight="1" thickBot="1">
      <c r="A23" s="74" t="s">
        <v>32</v>
      </c>
      <c r="B23" s="75"/>
      <c r="C23" s="124">
        <f>C12+C17+C18+C20+C21+C22</f>
        <v>4852119</v>
      </c>
      <c r="D23" s="124">
        <f>D12+D17+D18+D20+D21+D22</f>
        <v>5581330</v>
      </c>
    </row>
    <row r="24" spans="1:6" ht="15" customHeight="1">
      <c r="A24" s="65" t="s">
        <v>33</v>
      </c>
      <c r="B24" s="66"/>
      <c r="C24" s="50"/>
      <c r="D24" s="50"/>
      <c r="F24" s="4"/>
    </row>
    <row r="25" spans="1:4" ht="12.75">
      <c r="A25" s="83" t="s">
        <v>0</v>
      </c>
      <c r="B25" s="72"/>
      <c r="C25" s="59"/>
      <c r="D25" s="59"/>
    </row>
    <row r="26" spans="1:4" ht="12.75">
      <c r="A26" s="41" t="s">
        <v>47</v>
      </c>
      <c r="B26" s="70">
        <v>103</v>
      </c>
      <c r="C26" s="106">
        <v>20000</v>
      </c>
      <c r="D26" s="131">
        <v>16000</v>
      </c>
    </row>
    <row r="27" spans="1:4" ht="12.75">
      <c r="A27" s="41" t="s">
        <v>6</v>
      </c>
      <c r="B27" s="70">
        <v>1300</v>
      </c>
      <c r="C27" s="106">
        <f>C28+C29+C30+C31</f>
        <v>502000</v>
      </c>
      <c r="D27" s="106">
        <f>D28+D29+D30+D31</f>
        <v>522000</v>
      </c>
    </row>
    <row r="28" spans="1:4" ht="12.75">
      <c r="A28" s="71" t="s">
        <v>7</v>
      </c>
      <c r="B28" s="72">
        <v>1301</v>
      </c>
      <c r="C28" s="108">
        <v>115000</v>
      </c>
      <c r="D28" s="126">
        <v>140000</v>
      </c>
    </row>
    <row r="29" spans="1:4" ht="12.75">
      <c r="A29" s="71" t="s">
        <v>8</v>
      </c>
      <c r="B29" s="72">
        <v>1303</v>
      </c>
      <c r="C29" s="108">
        <v>250000</v>
      </c>
      <c r="D29" s="108">
        <v>250000</v>
      </c>
    </row>
    <row r="30" spans="1:4" ht="12.75">
      <c r="A30" s="71" t="s">
        <v>9</v>
      </c>
      <c r="B30" s="72">
        <v>1304</v>
      </c>
      <c r="C30" s="108">
        <v>135000</v>
      </c>
      <c r="D30" s="108">
        <v>130000</v>
      </c>
    </row>
    <row r="31" spans="1:4" ht="12.75">
      <c r="A31" s="71" t="s">
        <v>56</v>
      </c>
      <c r="B31" s="72">
        <v>1308</v>
      </c>
      <c r="C31" s="108">
        <v>2000</v>
      </c>
      <c r="D31" s="108">
        <v>2000</v>
      </c>
    </row>
    <row r="32" spans="1:4" ht="13.5" thickBot="1">
      <c r="A32" s="38" t="s">
        <v>108</v>
      </c>
      <c r="B32" s="79">
        <v>2000</v>
      </c>
      <c r="C32" s="118">
        <v>500</v>
      </c>
      <c r="D32" s="118"/>
    </row>
    <row r="33" spans="1:4" ht="13.5" thickBot="1">
      <c r="A33" s="74" t="s">
        <v>10</v>
      </c>
      <c r="B33" s="75"/>
      <c r="C33" s="125">
        <f>C26+C27+C32</f>
        <v>522500</v>
      </c>
      <c r="D33" s="125">
        <f>D26+D27+D32</f>
        <v>538000</v>
      </c>
    </row>
    <row r="34" spans="1:5" ht="12.75">
      <c r="A34" s="84" t="s">
        <v>1</v>
      </c>
      <c r="B34" s="77"/>
      <c r="C34" s="122"/>
      <c r="D34" s="122"/>
      <c r="E34" s="4"/>
    </row>
    <row r="35" spans="1:4" ht="12.75">
      <c r="A35" s="41" t="s">
        <v>11</v>
      </c>
      <c r="B35" s="70">
        <v>2400</v>
      </c>
      <c r="C35" s="131">
        <f>SUM(C36:C39)</f>
        <v>718900</v>
      </c>
      <c r="D35" s="131">
        <f>SUM(D36:D39)</f>
        <v>904000</v>
      </c>
    </row>
    <row r="36" spans="1:4" ht="12.75">
      <c r="A36" s="171" t="s">
        <v>131</v>
      </c>
      <c r="B36" s="173">
        <v>2404</v>
      </c>
      <c r="C36" s="126">
        <v>185900</v>
      </c>
      <c r="D36" s="126">
        <v>200000</v>
      </c>
    </row>
    <row r="37" spans="1:4" ht="12.75">
      <c r="A37" s="71" t="s">
        <v>12</v>
      </c>
      <c r="B37" s="72">
        <v>2405</v>
      </c>
      <c r="C37" s="126">
        <v>73000</v>
      </c>
      <c r="D37" s="126">
        <v>90000</v>
      </c>
    </row>
    <row r="38" spans="1:4" ht="12.75">
      <c r="A38" s="71" t="s">
        <v>13</v>
      </c>
      <c r="B38" s="72">
        <v>2406</v>
      </c>
      <c r="C38" s="126">
        <v>450000</v>
      </c>
      <c r="D38" s="126">
        <v>600000</v>
      </c>
    </row>
    <row r="39" spans="1:4" ht="12.75">
      <c r="A39" s="71" t="s">
        <v>14</v>
      </c>
      <c r="B39" s="72">
        <v>2407</v>
      </c>
      <c r="C39" s="127">
        <v>10000</v>
      </c>
      <c r="D39" s="127">
        <v>14000</v>
      </c>
    </row>
    <row r="40" spans="1:4" ht="12.75">
      <c r="A40" s="41" t="s">
        <v>15</v>
      </c>
      <c r="B40" s="70">
        <v>2700</v>
      </c>
      <c r="C40" s="106">
        <f>SUM(C41:C49)</f>
        <v>811660</v>
      </c>
      <c r="D40" s="106">
        <f>SUM(D41:D49)</f>
        <v>823661</v>
      </c>
    </row>
    <row r="41" spans="1:4" ht="12.75">
      <c r="A41" s="201" t="s">
        <v>160</v>
      </c>
      <c r="B41" s="72">
        <v>2701</v>
      </c>
      <c r="C41" s="108">
        <v>120000</v>
      </c>
      <c r="D41" s="108">
        <v>120000</v>
      </c>
    </row>
    <row r="42" spans="1:4" ht="12.75">
      <c r="A42" s="71" t="s">
        <v>16</v>
      </c>
      <c r="B42" s="72">
        <v>2705</v>
      </c>
      <c r="C42" s="126">
        <v>14000</v>
      </c>
      <c r="D42" s="126">
        <v>14000</v>
      </c>
    </row>
    <row r="43" spans="1:7" ht="12.75">
      <c r="A43" s="71" t="s">
        <v>17</v>
      </c>
      <c r="B43" s="72">
        <v>2707</v>
      </c>
      <c r="C43" s="126">
        <v>534161</v>
      </c>
      <c r="D43" s="126">
        <v>534161</v>
      </c>
      <c r="G43" s="2" t="s">
        <v>118</v>
      </c>
    </row>
    <row r="44" spans="1:4" ht="12.75">
      <c r="A44" s="71" t="s">
        <v>57</v>
      </c>
      <c r="B44" s="72">
        <v>2708</v>
      </c>
      <c r="C44" s="108">
        <v>10000</v>
      </c>
      <c r="D44" s="108">
        <v>8000</v>
      </c>
    </row>
    <row r="45" spans="1:4" ht="12.75">
      <c r="A45" s="71" t="s">
        <v>18</v>
      </c>
      <c r="B45" s="72">
        <v>2710</v>
      </c>
      <c r="C45" s="108">
        <v>35000</v>
      </c>
      <c r="D45" s="108">
        <v>40000</v>
      </c>
    </row>
    <row r="46" spans="1:4" ht="12.75">
      <c r="A46" s="85" t="s">
        <v>19</v>
      </c>
      <c r="B46" s="72">
        <v>2711</v>
      </c>
      <c r="C46" s="108">
        <v>45000</v>
      </c>
      <c r="D46" s="108">
        <v>60000</v>
      </c>
    </row>
    <row r="47" spans="1:4" ht="12.75">
      <c r="A47" s="85" t="s">
        <v>60</v>
      </c>
      <c r="B47" s="72">
        <v>2715</v>
      </c>
      <c r="C47" s="108">
        <v>499</v>
      </c>
      <c r="D47" s="108">
        <v>500</v>
      </c>
    </row>
    <row r="48" spans="1:8" ht="12.75">
      <c r="A48" s="85" t="s">
        <v>45</v>
      </c>
      <c r="B48" s="72">
        <v>2717</v>
      </c>
      <c r="C48" s="108">
        <v>3000</v>
      </c>
      <c r="D48" s="108">
        <v>2000</v>
      </c>
      <c r="H48" s="112"/>
    </row>
    <row r="49" spans="1:4" ht="13.5" thickBot="1">
      <c r="A49" s="86" t="s">
        <v>20</v>
      </c>
      <c r="B49" s="87">
        <v>2729</v>
      </c>
      <c r="C49" s="128">
        <v>50000</v>
      </c>
      <c r="D49" s="128">
        <v>45000</v>
      </c>
    </row>
    <row r="50" spans="1:4" ht="12.75" customHeight="1">
      <c r="A50" s="88"/>
      <c r="B50" s="89"/>
      <c r="C50" s="170"/>
      <c r="D50" s="170">
        <v>2</v>
      </c>
    </row>
    <row r="51" spans="1:4" ht="12.75">
      <c r="A51" s="88"/>
      <c r="B51" s="89"/>
      <c r="C51" s="170"/>
      <c r="D51" s="170"/>
    </row>
    <row r="52" spans="1:4" ht="13.5" thickBot="1">
      <c r="A52" s="88"/>
      <c r="B52" s="89"/>
      <c r="C52" s="170"/>
      <c r="D52" s="170"/>
    </row>
    <row r="53" spans="1:4" ht="12.75">
      <c r="A53" s="25" t="s">
        <v>2</v>
      </c>
      <c r="B53" s="25" t="s">
        <v>3</v>
      </c>
      <c r="C53" s="183" t="s">
        <v>138</v>
      </c>
      <c r="D53" s="25" t="s">
        <v>138</v>
      </c>
    </row>
    <row r="54" spans="1:4" ht="13.5" thickBot="1">
      <c r="A54" s="27" t="s">
        <v>4</v>
      </c>
      <c r="B54" s="27" t="s">
        <v>5</v>
      </c>
      <c r="C54" s="184" t="s">
        <v>140</v>
      </c>
      <c r="D54" s="27" t="s">
        <v>148</v>
      </c>
    </row>
    <row r="55" spans="1:4" ht="13.5" thickBot="1">
      <c r="A55" s="29">
        <v>1</v>
      </c>
      <c r="B55" s="30">
        <v>2</v>
      </c>
      <c r="C55" s="31">
        <v>3</v>
      </c>
      <c r="D55" s="31">
        <v>4</v>
      </c>
    </row>
    <row r="56" spans="1:4" ht="12.75" customHeight="1">
      <c r="A56" s="90" t="s">
        <v>21</v>
      </c>
      <c r="B56" s="91">
        <v>2800</v>
      </c>
      <c r="C56" s="129">
        <f>C57</f>
        <v>60000</v>
      </c>
      <c r="D56" s="129">
        <f>D57</f>
        <v>35000</v>
      </c>
    </row>
    <row r="57" spans="1:4" ht="12.75">
      <c r="A57" s="71" t="s">
        <v>22</v>
      </c>
      <c r="B57" s="72">
        <v>2802</v>
      </c>
      <c r="C57" s="126">
        <v>60000</v>
      </c>
      <c r="D57" s="126">
        <v>35000</v>
      </c>
    </row>
    <row r="58" spans="1:4" ht="12.75">
      <c r="A58" s="71"/>
      <c r="B58" s="72"/>
      <c r="C58" s="108"/>
      <c r="D58" s="108"/>
    </row>
    <row r="59" spans="1:4" ht="12.75">
      <c r="A59" s="41" t="s">
        <v>35</v>
      </c>
      <c r="B59" s="70">
        <v>3600</v>
      </c>
      <c r="C59" s="130">
        <f>C60</f>
        <v>5000</v>
      </c>
      <c r="D59" s="130">
        <f>D60</f>
        <v>5000</v>
      </c>
    </row>
    <row r="60" spans="1:4" ht="12" customHeight="1">
      <c r="A60" s="71" t="s">
        <v>20</v>
      </c>
      <c r="B60" s="72">
        <v>3619</v>
      </c>
      <c r="C60" s="108">
        <v>5000</v>
      </c>
      <c r="D60" s="108">
        <v>5000</v>
      </c>
    </row>
    <row r="61" spans="1:4" ht="12" customHeight="1">
      <c r="A61" s="71"/>
      <c r="B61" s="72"/>
      <c r="C61" s="108"/>
      <c r="D61" s="108"/>
    </row>
    <row r="62" spans="1:4" ht="12" customHeight="1">
      <c r="A62" s="41" t="s">
        <v>43</v>
      </c>
      <c r="B62" s="70">
        <v>3700</v>
      </c>
      <c r="C62" s="106">
        <f>C63+C64</f>
        <v>-145000</v>
      </c>
      <c r="D62" s="106">
        <f>D63+D64</f>
        <v>-138000</v>
      </c>
    </row>
    <row r="63" spans="1:4" ht="12" customHeight="1">
      <c r="A63" s="71" t="s">
        <v>46</v>
      </c>
      <c r="B63" s="72">
        <v>3701</v>
      </c>
      <c r="C63" s="126">
        <v>-120000</v>
      </c>
      <c r="D63" s="126">
        <v>-110000</v>
      </c>
    </row>
    <row r="64" spans="1:4" ht="12" customHeight="1">
      <c r="A64" s="71" t="s">
        <v>44</v>
      </c>
      <c r="B64" s="72">
        <v>3702</v>
      </c>
      <c r="C64" s="126">
        <v>-25000</v>
      </c>
      <c r="D64" s="126">
        <v>-28000</v>
      </c>
    </row>
    <row r="65" spans="1:4" ht="12" customHeight="1">
      <c r="A65" s="71"/>
      <c r="B65" s="72"/>
      <c r="C65" s="108"/>
      <c r="D65" s="108"/>
    </row>
    <row r="66" spans="1:4" ht="12.75">
      <c r="A66" s="41" t="s">
        <v>23</v>
      </c>
      <c r="B66" s="70">
        <v>4000</v>
      </c>
      <c r="C66" s="106">
        <f>SUM(C67:C70)</f>
        <v>310000</v>
      </c>
      <c r="D66" s="106">
        <f>SUM(D67:D70)</f>
        <v>220000</v>
      </c>
    </row>
    <row r="67" spans="1:4" ht="12.75">
      <c r="A67" s="71" t="s">
        <v>48</v>
      </c>
      <c r="B67" s="72">
        <v>4022</v>
      </c>
      <c r="C67" s="126">
        <v>60000</v>
      </c>
      <c r="D67" s="126">
        <v>20000</v>
      </c>
    </row>
    <row r="68" spans="1:4" ht="12.75">
      <c r="A68" s="71" t="s">
        <v>49</v>
      </c>
      <c r="B68" s="72">
        <v>4029</v>
      </c>
      <c r="C68" s="126"/>
      <c r="D68" s="126"/>
    </row>
    <row r="69" spans="1:4" ht="12.75">
      <c r="A69" s="71" t="s">
        <v>36</v>
      </c>
      <c r="B69" s="72">
        <v>4030</v>
      </c>
      <c r="C69" s="126"/>
      <c r="D69" s="126"/>
    </row>
    <row r="70" spans="1:4" ht="12.75">
      <c r="A70" s="71" t="s">
        <v>105</v>
      </c>
      <c r="B70" s="72">
        <v>4040</v>
      </c>
      <c r="C70" s="126">
        <v>250000</v>
      </c>
      <c r="D70" s="126">
        <v>200000</v>
      </c>
    </row>
    <row r="71" spans="1:4" ht="12.75">
      <c r="A71" s="71"/>
      <c r="B71" s="72"/>
      <c r="C71" s="126"/>
      <c r="D71" s="126"/>
    </row>
    <row r="72" spans="1:4" ht="12.75">
      <c r="A72" s="41" t="s">
        <v>24</v>
      </c>
      <c r="B72" s="70">
        <v>4100</v>
      </c>
      <c r="C72" s="131">
        <v>9000</v>
      </c>
      <c r="D72" s="131">
        <v>5000</v>
      </c>
    </row>
    <row r="73" spans="1:4" ht="13.5" thickBot="1">
      <c r="A73" s="38"/>
      <c r="B73" s="81"/>
      <c r="C73" s="132"/>
      <c r="D73" s="132"/>
    </row>
    <row r="74" spans="1:4" ht="15.75" customHeight="1" thickBot="1">
      <c r="A74" s="74" t="s">
        <v>25</v>
      </c>
      <c r="B74" s="92"/>
      <c r="C74" s="125">
        <f>C35+C40+C56+C59+C62+C66+C72</f>
        <v>1769560</v>
      </c>
      <c r="D74" s="125">
        <f>D35+D40+D56+D59+D62+D66+D72</f>
        <v>1854661</v>
      </c>
    </row>
    <row r="75" spans="1:4" ht="18.75" customHeight="1" thickBot="1">
      <c r="A75" s="74" t="s">
        <v>26</v>
      </c>
      <c r="B75" s="93"/>
      <c r="C75" s="121">
        <f>C33+C74</f>
        <v>2292060</v>
      </c>
      <c r="D75" s="121">
        <f>D33+D74</f>
        <v>2392661</v>
      </c>
    </row>
    <row r="76" spans="1:4" ht="12.75">
      <c r="A76" s="82"/>
      <c r="B76" s="94"/>
      <c r="C76" s="133"/>
      <c r="D76" s="133"/>
    </row>
    <row r="77" spans="1:4" ht="12.75">
      <c r="A77" s="84" t="s">
        <v>27</v>
      </c>
      <c r="B77" s="77"/>
      <c r="C77" s="134"/>
      <c r="D77" s="134"/>
    </row>
    <row r="78" spans="1:4" ht="12.75">
      <c r="A78" s="41" t="s">
        <v>28</v>
      </c>
      <c r="B78" s="70">
        <v>3110</v>
      </c>
      <c r="C78" s="106">
        <f>SUM(C79:C82)</f>
        <v>1376600</v>
      </c>
      <c r="D78" s="106">
        <f>SUM(D79:D82)</f>
        <v>1407300</v>
      </c>
    </row>
    <row r="79" spans="1:4" ht="12.75">
      <c r="A79" s="71" t="s">
        <v>106</v>
      </c>
      <c r="B79" s="72">
        <v>3112</v>
      </c>
      <c r="C79" s="108">
        <v>989400</v>
      </c>
      <c r="D79" s="108">
        <v>993400</v>
      </c>
    </row>
    <row r="80" spans="1:4" ht="12.75">
      <c r="A80" s="71" t="s">
        <v>153</v>
      </c>
      <c r="B80" s="73">
        <v>3112</v>
      </c>
      <c r="C80" s="109">
        <v>46700</v>
      </c>
      <c r="D80" s="109">
        <v>66600</v>
      </c>
    </row>
    <row r="81" spans="1:4" ht="12.75">
      <c r="A81" s="42" t="s">
        <v>152</v>
      </c>
      <c r="B81" s="73">
        <v>3113</v>
      </c>
      <c r="C81" s="109">
        <v>340500</v>
      </c>
      <c r="D81" s="142">
        <v>347300</v>
      </c>
    </row>
    <row r="82" spans="1:4" ht="12.75" customHeight="1" thickBot="1">
      <c r="A82" s="95"/>
      <c r="B82" s="87"/>
      <c r="C82" s="135"/>
      <c r="D82" s="135"/>
    </row>
    <row r="83" spans="1:4" ht="15">
      <c r="A83" s="96" t="s">
        <v>29</v>
      </c>
      <c r="B83" s="49"/>
      <c r="C83" s="136">
        <f>C78</f>
        <v>1376600</v>
      </c>
      <c r="D83" s="136">
        <f>D78</f>
        <v>1407300</v>
      </c>
    </row>
    <row r="84" spans="1:4" ht="12.75">
      <c r="A84" s="97" t="s">
        <v>50</v>
      </c>
      <c r="B84" s="70">
        <v>6100</v>
      </c>
      <c r="C84" s="106">
        <f>C85</f>
        <v>-185850</v>
      </c>
      <c r="D84" s="106">
        <f>D85</f>
        <v>-233000</v>
      </c>
    </row>
    <row r="85" spans="1:4" ht="12.75">
      <c r="A85" s="98" t="s">
        <v>42</v>
      </c>
      <c r="B85" s="72">
        <v>6102</v>
      </c>
      <c r="C85" s="126">
        <v>-185850</v>
      </c>
      <c r="D85" s="126">
        <v>-233000</v>
      </c>
    </row>
    <row r="86" spans="1:4" ht="12.75">
      <c r="A86" s="97" t="s">
        <v>144</v>
      </c>
      <c r="B86" s="70">
        <v>6200</v>
      </c>
      <c r="C86" s="131">
        <f>C87</f>
        <v>-181073</v>
      </c>
      <c r="D86" s="131">
        <f>D87</f>
        <v>-241006</v>
      </c>
    </row>
    <row r="87" spans="1:4" ht="12.75">
      <c r="A87" s="98" t="s">
        <v>42</v>
      </c>
      <c r="B87" s="72">
        <v>6202</v>
      </c>
      <c r="C87" s="126">
        <v>-181073</v>
      </c>
      <c r="D87" s="126">
        <v>-241006</v>
      </c>
    </row>
    <row r="88" spans="1:4" ht="12.75">
      <c r="A88" s="68"/>
      <c r="B88" s="67"/>
      <c r="C88" s="137"/>
      <c r="D88" s="140"/>
    </row>
    <row r="89" spans="1:4" ht="15">
      <c r="A89" s="68" t="s">
        <v>58</v>
      </c>
      <c r="B89" s="67">
        <v>7600</v>
      </c>
      <c r="C89" s="138">
        <v>854022</v>
      </c>
      <c r="D89" s="138">
        <v>560114</v>
      </c>
    </row>
    <row r="90" spans="1:4" ht="15">
      <c r="A90" s="68"/>
      <c r="B90" s="67"/>
      <c r="C90" s="139"/>
      <c r="D90" s="139"/>
    </row>
    <row r="91" spans="1:4" ht="12.75">
      <c r="A91" s="99" t="s">
        <v>133</v>
      </c>
      <c r="B91" s="100">
        <v>8381</v>
      </c>
      <c r="C91" s="140">
        <v>-343762</v>
      </c>
      <c r="D91" s="140">
        <v>0</v>
      </c>
    </row>
    <row r="92" spans="1:4" ht="12.75">
      <c r="A92" s="101" t="s">
        <v>154</v>
      </c>
      <c r="B92" s="100">
        <v>8803</v>
      </c>
      <c r="C92" s="137"/>
      <c r="D92" s="137">
        <v>-42544</v>
      </c>
    </row>
    <row r="93" spans="1:4" ht="12.75">
      <c r="A93" s="78" t="s">
        <v>54</v>
      </c>
      <c r="B93" s="39">
        <v>9501</v>
      </c>
      <c r="C93" s="131">
        <v>170924</v>
      </c>
      <c r="D93" s="131">
        <v>958126</v>
      </c>
    </row>
    <row r="94" spans="1:4" ht="13.5" thickBot="1">
      <c r="A94" s="78" t="s">
        <v>55</v>
      </c>
      <c r="B94" s="37">
        <v>9502</v>
      </c>
      <c r="C94" s="118">
        <v>3730</v>
      </c>
      <c r="D94" s="118">
        <v>3730</v>
      </c>
    </row>
    <row r="95" spans="1:4" ht="18.75" customHeight="1" thickBot="1">
      <c r="A95" s="74" t="s">
        <v>34</v>
      </c>
      <c r="B95" s="124">
        <f>B75+B83+B84+B86+B89+B91+B93+B94</f>
        <v>47284</v>
      </c>
      <c r="C95" s="124">
        <f>C75+C83+C84+C86+C89+C91+C93+C94</f>
        <v>3986651</v>
      </c>
      <c r="D95" s="124">
        <f>D75+D83+D84+D86+D89+D91+D92+D93+D94</f>
        <v>4805381</v>
      </c>
    </row>
    <row r="96" spans="1:4" ht="18.75" customHeight="1" thickBot="1">
      <c r="A96" s="74"/>
      <c r="B96" s="102"/>
      <c r="C96" s="124"/>
      <c r="D96" s="124"/>
    </row>
    <row r="97" spans="1:4" ht="18.75" customHeight="1" thickBot="1">
      <c r="A97" s="103" t="s">
        <v>51</v>
      </c>
      <c r="B97" s="102"/>
      <c r="C97" s="124">
        <f>C23+C95</f>
        <v>8838770</v>
      </c>
      <c r="D97" s="124">
        <f>D23+D95</f>
        <v>10386711</v>
      </c>
    </row>
    <row r="98" spans="1:4" ht="15.75" customHeight="1" thickBot="1">
      <c r="A98" s="103" t="s">
        <v>62</v>
      </c>
      <c r="B98" s="102"/>
      <c r="C98" s="124">
        <f>C143+C194</f>
        <v>8838770</v>
      </c>
      <c r="D98" s="124">
        <f>D143+D194</f>
        <v>10386711</v>
      </c>
    </row>
    <row r="99" spans="1:4" ht="15.75" customHeight="1">
      <c r="A99" s="104"/>
      <c r="B99" s="55"/>
      <c r="C99" s="56"/>
      <c r="D99" s="56">
        <v>3</v>
      </c>
    </row>
    <row r="100" spans="1:4" ht="16.5" customHeight="1" thickBot="1">
      <c r="A100" s="10"/>
      <c r="B100" s="6"/>
      <c r="C100" s="13"/>
      <c r="D100" s="13"/>
    </row>
    <row r="101" spans="1:4" ht="14.25" customHeight="1">
      <c r="A101" s="25" t="s">
        <v>53</v>
      </c>
      <c r="B101" s="26" t="s">
        <v>37</v>
      </c>
      <c r="C101" s="183" t="s">
        <v>138</v>
      </c>
      <c r="D101" s="25" t="s">
        <v>138</v>
      </c>
    </row>
    <row r="102" spans="1:8" ht="14.25" customHeight="1" thickBot="1">
      <c r="A102" s="27" t="s">
        <v>81</v>
      </c>
      <c r="B102" s="28" t="s">
        <v>38</v>
      </c>
      <c r="C102" s="184" t="s">
        <v>140</v>
      </c>
      <c r="D102" s="27" t="s">
        <v>148</v>
      </c>
      <c r="H102" s="116"/>
    </row>
    <row r="103" spans="1:8" ht="14.25" customHeight="1" thickBot="1">
      <c r="A103" s="29">
        <v>1</v>
      </c>
      <c r="B103" s="30">
        <v>2</v>
      </c>
      <c r="C103" s="31">
        <v>3</v>
      </c>
      <c r="D103" s="31">
        <v>4</v>
      </c>
      <c r="H103" s="8"/>
    </row>
    <row r="104" spans="1:8" ht="15.75" customHeight="1">
      <c r="A104" s="32" t="s">
        <v>30</v>
      </c>
      <c r="B104" s="33"/>
      <c r="C104" s="35"/>
      <c r="D104" s="35"/>
      <c r="H104" s="8"/>
    </row>
    <row r="105" spans="1:8" ht="15.75" customHeight="1">
      <c r="A105" s="47"/>
      <c r="B105" s="48"/>
      <c r="C105" s="141"/>
      <c r="D105" s="141"/>
      <c r="H105" s="8"/>
    </row>
    <row r="106" spans="1:8" ht="14.25">
      <c r="A106" s="36" t="s">
        <v>63</v>
      </c>
      <c r="B106" s="37"/>
      <c r="C106" s="118">
        <f>C107+C108</f>
        <v>682541</v>
      </c>
      <c r="D106" s="118">
        <f>D107+D108</f>
        <v>658291</v>
      </c>
      <c r="E106" s="12"/>
      <c r="H106" s="115"/>
    </row>
    <row r="107" spans="1:8" ht="14.25">
      <c r="A107" s="43" t="s">
        <v>64</v>
      </c>
      <c r="B107" s="44">
        <v>122</v>
      </c>
      <c r="C107" s="142">
        <v>620700</v>
      </c>
      <c r="D107" s="142">
        <v>613500</v>
      </c>
      <c r="H107" s="115"/>
    </row>
    <row r="108" spans="1:8" ht="14.25">
      <c r="A108" s="175" t="s">
        <v>151</v>
      </c>
      <c r="B108" s="44"/>
      <c r="C108" s="142">
        <v>61841</v>
      </c>
      <c r="D108" s="142">
        <v>44791</v>
      </c>
      <c r="H108" s="115"/>
    </row>
    <row r="109" spans="1:8" ht="14.25">
      <c r="A109" s="175"/>
      <c r="B109" s="44"/>
      <c r="C109" s="142"/>
      <c r="D109" s="142"/>
      <c r="H109" s="115"/>
    </row>
    <row r="110" spans="1:8" ht="14.25">
      <c r="A110" s="36" t="s">
        <v>65</v>
      </c>
      <c r="B110" s="39"/>
      <c r="C110" s="188">
        <f>C111+C112+C113</f>
        <v>96776</v>
      </c>
      <c r="D110" s="188">
        <f>D111+D112+D113</f>
        <v>111282</v>
      </c>
      <c r="E110" s="113"/>
      <c r="F110" s="113"/>
      <c r="G110" s="113"/>
      <c r="H110" s="115"/>
    </row>
    <row r="111" spans="1:8" ht="14.25">
      <c r="A111" s="45" t="s">
        <v>66</v>
      </c>
      <c r="B111" s="44">
        <v>239</v>
      </c>
      <c r="C111" s="126">
        <v>26150</v>
      </c>
      <c r="D111" s="126">
        <v>32340</v>
      </c>
      <c r="E111" s="113"/>
      <c r="F111" s="113"/>
      <c r="G111" s="113"/>
      <c r="H111" s="115"/>
    </row>
    <row r="112" spans="1:8" ht="14.25">
      <c r="A112" s="45" t="s">
        <v>67</v>
      </c>
      <c r="B112" s="44">
        <v>282</v>
      </c>
      <c r="C112" s="126">
        <v>65270</v>
      </c>
      <c r="D112" s="126">
        <v>69050</v>
      </c>
      <c r="E112" s="113"/>
      <c r="F112" s="113"/>
      <c r="G112" s="113"/>
      <c r="H112" s="115"/>
    </row>
    <row r="113" spans="1:8" ht="14.25">
      <c r="A113" s="175" t="s">
        <v>151</v>
      </c>
      <c r="B113" s="44"/>
      <c r="C113" s="126">
        <v>5356</v>
      </c>
      <c r="D113" s="126">
        <v>9892</v>
      </c>
      <c r="E113" s="113"/>
      <c r="F113" s="113"/>
      <c r="G113" s="113"/>
      <c r="H113" s="115"/>
    </row>
    <row r="114" spans="1:8" ht="14.25">
      <c r="A114" s="40"/>
      <c r="B114" s="39"/>
      <c r="C114" s="106"/>
      <c r="D114" s="106"/>
      <c r="H114" s="115"/>
    </row>
    <row r="115" spans="1:8" ht="12.75">
      <c r="A115" s="41" t="s">
        <v>70</v>
      </c>
      <c r="B115" s="39"/>
      <c r="C115" s="131">
        <f>C116+C117+C118+C119+C120+C121+C122</f>
        <v>3213839</v>
      </c>
      <c r="D115" s="131">
        <f>D116+D117+D118+D119+D120+D121+D122</f>
        <v>3659121</v>
      </c>
      <c r="F115" s="206"/>
      <c r="H115" s="12"/>
    </row>
    <row r="116" spans="1:8" ht="15.75" customHeight="1">
      <c r="A116" s="45" t="s">
        <v>68</v>
      </c>
      <c r="B116" s="44">
        <v>311</v>
      </c>
      <c r="C116" s="126">
        <v>754673</v>
      </c>
      <c r="D116" s="126">
        <v>777342</v>
      </c>
      <c r="E116" s="113"/>
      <c r="F116" s="206"/>
      <c r="G116" s="113"/>
      <c r="H116" s="114"/>
    </row>
    <row r="117" spans="1:8" ht="14.25">
      <c r="A117" s="45" t="s">
        <v>69</v>
      </c>
      <c r="B117" s="44">
        <v>322</v>
      </c>
      <c r="C117" s="126">
        <v>1755795</v>
      </c>
      <c r="D117" s="126">
        <v>2113041</v>
      </c>
      <c r="E117" s="113"/>
      <c r="F117" s="206"/>
      <c r="G117" s="113"/>
      <c r="H117" s="114"/>
    </row>
    <row r="118" spans="1:8" ht="14.25">
      <c r="A118" s="175" t="s">
        <v>111</v>
      </c>
      <c r="B118" s="44"/>
      <c r="C118" s="126">
        <v>45391</v>
      </c>
      <c r="D118" s="126">
        <v>53330</v>
      </c>
      <c r="E118" s="113"/>
      <c r="F118" s="206"/>
      <c r="G118" s="113"/>
      <c r="H118" s="114"/>
    </row>
    <row r="119" spans="1:8" ht="14.25">
      <c r="A119" s="45" t="s">
        <v>83</v>
      </c>
      <c r="B119" s="44">
        <v>326</v>
      </c>
      <c r="C119" s="126">
        <v>268949</v>
      </c>
      <c r="D119" s="126">
        <v>291885</v>
      </c>
      <c r="E119" s="113"/>
      <c r="F119" s="207"/>
      <c r="G119" s="113"/>
      <c r="H119" s="114"/>
    </row>
    <row r="120" spans="1:9" ht="12.75">
      <c r="A120" s="45" t="s">
        <v>156</v>
      </c>
      <c r="B120" s="44">
        <v>389</v>
      </c>
      <c r="C120" s="126">
        <v>21474</v>
      </c>
      <c r="D120" s="126">
        <v>34137</v>
      </c>
      <c r="F120" s="206"/>
      <c r="H120" s="195"/>
      <c r="I120" s="117"/>
    </row>
    <row r="121" spans="1:9" ht="14.25">
      <c r="A121" s="175"/>
      <c r="B121" s="44"/>
      <c r="C121" s="208">
        <v>367557</v>
      </c>
      <c r="D121" s="126">
        <v>389386</v>
      </c>
      <c r="F121" s="207"/>
      <c r="H121" s="194"/>
      <c r="I121" s="117"/>
    </row>
    <row r="122" spans="1:9" ht="14.25">
      <c r="A122" s="175"/>
      <c r="B122" s="44"/>
      <c r="C122" s="126"/>
      <c r="D122" s="126"/>
      <c r="F122" s="206"/>
      <c r="H122" s="194"/>
      <c r="I122" s="117"/>
    </row>
    <row r="123" spans="1:9" ht="14.25">
      <c r="A123" s="41" t="s">
        <v>71</v>
      </c>
      <c r="B123" s="39"/>
      <c r="C123" s="131">
        <f>C124+C125+C126</f>
        <v>129657</v>
      </c>
      <c r="D123" s="131">
        <f>D124+D125+D126</f>
        <v>126195</v>
      </c>
      <c r="E123" s="113"/>
      <c r="F123" s="206"/>
      <c r="G123" s="113"/>
      <c r="H123" s="194"/>
      <c r="I123" s="117"/>
    </row>
    <row r="124" spans="1:9" ht="14.25">
      <c r="A124" s="45" t="s">
        <v>72</v>
      </c>
      <c r="B124" s="44">
        <v>431</v>
      </c>
      <c r="C124" s="126">
        <v>24660</v>
      </c>
      <c r="D124" s="126">
        <v>27210</v>
      </c>
      <c r="E124" s="113"/>
      <c r="F124" s="206"/>
      <c r="G124" s="113"/>
      <c r="H124" s="194"/>
      <c r="I124" s="117"/>
    </row>
    <row r="125" spans="1:8" ht="14.25">
      <c r="A125" s="45" t="s">
        <v>84</v>
      </c>
      <c r="B125" s="44">
        <v>437</v>
      </c>
      <c r="C125" s="126">
        <v>78306</v>
      </c>
      <c r="D125" s="126">
        <v>77326</v>
      </c>
      <c r="E125" s="113"/>
      <c r="F125" s="206"/>
      <c r="G125" s="113"/>
      <c r="H125" s="115"/>
    </row>
    <row r="126" spans="1:8" ht="14.25">
      <c r="A126" s="175" t="s">
        <v>151</v>
      </c>
      <c r="B126" s="44"/>
      <c r="C126" s="126">
        <v>26691</v>
      </c>
      <c r="D126" s="126">
        <v>21659</v>
      </c>
      <c r="E126" s="113"/>
      <c r="F126" s="206"/>
      <c r="G126" s="113"/>
      <c r="H126" s="115"/>
    </row>
    <row r="127" spans="1:8" ht="14.25">
      <c r="A127" s="40"/>
      <c r="B127" s="39"/>
      <c r="C127" s="106"/>
      <c r="D127" s="106"/>
      <c r="H127" s="115"/>
    </row>
    <row r="128" spans="1:8" ht="14.25">
      <c r="A128" s="41" t="s">
        <v>73</v>
      </c>
      <c r="B128" s="39"/>
      <c r="C128" s="106">
        <f>C129+C130+C131</f>
        <v>274289</v>
      </c>
      <c r="D128" s="106">
        <f>D129+D130+D131</f>
        <v>287307</v>
      </c>
      <c r="F128" s="113"/>
      <c r="G128" s="113"/>
      <c r="H128" s="115"/>
    </row>
    <row r="129" spans="1:8" ht="14.25">
      <c r="A129" s="45" t="s">
        <v>75</v>
      </c>
      <c r="B129" s="44">
        <v>540</v>
      </c>
      <c r="C129" s="108">
        <v>253080</v>
      </c>
      <c r="D129" s="108">
        <v>258160</v>
      </c>
      <c r="E129" s="113"/>
      <c r="F129" s="113"/>
      <c r="G129" s="113"/>
      <c r="H129" s="114"/>
    </row>
    <row r="130" spans="1:8" ht="14.25">
      <c r="A130" s="175" t="s">
        <v>151</v>
      </c>
      <c r="B130" s="44"/>
      <c r="C130" s="108">
        <v>21209</v>
      </c>
      <c r="D130" s="108">
        <v>28697</v>
      </c>
      <c r="E130" s="113"/>
      <c r="F130" s="113"/>
      <c r="G130" s="113"/>
      <c r="H130" s="114"/>
    </row>
    <row r="131" spans="1:8" ht="15">
      <c r="A131" s="175" t="s">
        <v>158</v>
      </c>
      <c r="B131" s="44">
        <v>589</v>
      </c>
      <c r="C131" s="108"/>
      <c r="D131" s="108">
        <v>450</v>
      </c>
      <c r="H131" s="8"/>
    </row>
    <row r="132" spans="1:8" ht="15">
      <c r="A132" s="45"/>
      <c r="B132" s="44"/>
      <c r="C132" s="108"/>
      <c r="D132" s="108"/>
      <c r="H132" s="8"/>
    </row>
    <row r="133" spans="1:8" ht="15">
      <c r="A133" s="41" t="s">
        <v>76</v>
      </c>
      <c r="B133" s="39"/>
      <c r="C133" s="106">
        <f>C134+C135+C136+C137+C138+C139</f>
        <v>424017</v>
      </c>
      <c r="D133" s="106">
        <f>D134+D135+D136+D137+D138+D139</f>
        <v>440232</v>
      </c>
      <c r="H133" s="8"/>
    </row>
    <row r="134" spans="1:8" ht="12.75" customHeight="1">
      <c r="A134" s="45" t="s">
        <v>157</v>
      </c>
      <c r="B134" s="44">
        <v>713</v>
      </c>
      <c r="C134" s="108">
        <v>285</v>
      </c>
      <c r="D134" s="108"/>
      <c r="H134" s="114"/>
    </row>
    <row r="135" spans="1:8" ht="12.75" customHeight="1">
      <c r="A135" s="45" t="s">
        <v>77</v>
      </c>
      <c r="B135" s="44">
        <v>738</v>
      </c>
      <c r="C135" s="108">
        <v>222080</v>
      </c>
      <c r="D135" s="108">
        <v>226560</v>
      </c>
      <c r="H135" s="114"/>
    </row>
    <row r="136" spans="1:8" ht="12.75" customHeight="1">
      <c r="A136" s="45" t="s">
        <v>155</v>
      </c>
      <c r="B136" s="44">
        <v>759</v>
      </c>
      <c r="C136" s="108">
        <v>0</v>
      </c>
      <c r="D136" s="108">
        <v>3000</v>
      </c>
      <c r="H136" s="114"/>
    </row>
    <row r="137" spans="1:8" ht="12.75" customHeight="1">
      <c r="A137" s="45" t="s">
        <v>78</v>
      </c>
      <c r="B137" s="44">
        <v>739</v>
      </c>
      <c r="C137" s="126">
        <v>192840</v>
      </c>
      <c r="D137" s="126">
        <v>196290</v>
      </c>
      <c r="G137" s="12"/>
      <c r="H137" s="12"/>
    </row>
    <row r="138" spans="1:8" ht="12.75" customHeight="1">
      <c r="A138" s="175" t="s">
        <v>151</v>
      </c>
      <c r="B138" s="44">
        <v>739</v>
      </c>
      <c r="C138" s="126">
        <v>7910</v>
      </c>
      <c r="D138" s="126">
        <v>26</v>
      </c>
      <c r="G138" s="12"/>
      <c r="H138" s="12"/>
    </row>
    <row r="139" spans="1:8" ht="12.75" customHeight="1">
      <c r="A139" s="175" t="s">
        <v>111</v>
      </c>
      <c r="B139" s="44">
        <v>739</v>
      </c>
      <c r="C139" s="126">
        <v>902</v>
      </c>
      <c r="D139" s="126">
        <v>14356</v>
      </c>
      <c r="G139" s="113"/>
      <c r="H139" s="114"/>
    </row>
    <row r="140" spans="1:9" ht="12.75">
      <c r="A140" s="40"/>
      <c r="B140" s="39"/>
      <c r="C140" s="131"/>
      <c r="D140" s="131"/>
      <c r="I140" s="2" t="s">
        <v>139</v>
      </c>
    </row>
    <row r="141" spans="1:4" ht="12.75" customHeight="1">
      <c r="A141" s="40" t="s">
        <v>59</v>
      </c>
      <c r="B141" s="39"/>
      <c r="C141" s="143">
        <v>31000</v>
      </c>
      <c r="D141" s="143">
        <v>50000</v>
      </c>
    </row>
    <row r="142" spans="1:4" ht="12.75" customHeight="1" thickBot="1">
      <c r="A142" s="40" t="s">
        <v>161</v>
      </c>
      <c r="B142" s="48"/>
      <c r="C142" s="144"/>
      <c r="D142" s="144">
        <v>248902</v>
      </c>
    </row>
    <row r="143" spans="1:8" ht="15.75" customHeight="1" thickBot="1">
      <c r="A143" s="52" t="s">
        <v>39</v>
      </c>
      <c r="B143" s="53"/>
      <c r="C143" s="121">
        <f>C106+C110+C115+C123+C128+C133+C141</f>
        <v>4852119</v>
      </c>
      <c r="D143" s="121">
        <f>D106+D110+D115+D123+D128+D133+D141+D142</f>
        <v>5581330</v>
      </c>
      <c r="E143" s="112"/>
      <c r="F143" s="112"/>
      <c r="H143" s="12"/>
    </row>
    <row r="144" spans="1:4" ht="15.75" customHeight="1">
      <c r="A144" s="54"/>
      <c r="B144" s="55"/>
      <c r="C144" s="56"/>
      <c r="D144" s="56">
        <v>4</v>
      </c>
    </row>
    <row r="145" spans="1:4" ht="15.75" customHeight="1">
      <c r="A145" s="54"/>
      <c r="B145" s="55"/>
      <c r="C145" s="56"/>
      <c r="D145" s="56"/>
    </row>
    <row r="146" spans="1:4" ht="15.75" customHeight="1">
      <c r="A146" s="54"/>
      <c r="B146" s="55"/>
      <c r="C146" s="56"/>
      <c r="D146" s="56"/>
    </row>
    <row r="147" spans="1:4" ht="15.75" customHeight="1">
      <c r="A147" s="54"/>
      <c r="B147" s="55"/>
      <c r="C147" s="56"/>
      <c r="D147" s="56"/>
    </row>
    <row r="148" spans="1:4" ht="15.75" customHeight="1" thickBot="1">
      <c r="A148" s="54"/>
      <c r="B148" s="55"/>
      <c r="C148" s="56"/>
      <c r="D148" s="56"/>
    </row>
    <row r="149" spans="1:4" ht="12.75">
      <c r="A149" s="25" t="s">
        <v>53</v>
      </c>
      <c r="B149" s="26" t="s">
        <v>37</v>
      </c>
      <c r="C149" s="183" t="s">
        <v>138</v>
      </c>
      <c r="D149" s="25" t="s">
        <v>138</v>
      </c>
    </row>
    <row r="150" spans="1:4" ht="13.5" thickBot="1">
      <c r="A150" s="27" t="s">
        <v>81</v>
      </c>
      <c r="B150" s="28" t="s">
        <v>38</v>
      </c>
      <c r="C150" s="184" t="s">
        <v>140</v>
      </c>
      <c r="D150" s="27" t="s">
        <v>148</v>
      </c>
    </row>
    <row r="151" spans="1:4" ht="13.5" thickBot="1">
      <c r="A151" s="29">
        <v>1</v>
      </c>
      <c r="B151" s="30">
        <v>2</v>
      </c>
      <c r="C151" s="31">
        <v>3</v>
      </c>
      <c r="D151" s="31">
        <v>4</v>
      </c>
    </row>
    <row r="152" spans="1:4" ht="15.75">
      <c r="A152" s="57" t="s">
        <v>33</v>
      </c>
      <c r="B152" s="58"/>
      <c r="C152" s="59"/>
      <c r="D152" s="59"/>
    </row>
    <row r="153" spans="1:4" ht="9.75" customHeight="1">
      <c r="A153" s="105"/>
      <c r="B153" s="51"/>
      <c r="C153" s="59"/>
      <c r="D153" s="59"/>
    </row>
    <row r="154" spans="1:4" ht="12.75">
      <c r="A154" s="36" t="s">
        <v>63</v>
      </c>
      <c r="B154" s="51"/>
      <c r="C154" s="110">
        <f>C155+C156</f>
        <v>785000</v>
      </c>
      <c r="D154" s="110">
        <f>D155+D156</f>
        <v>803700</v>
      </c>
    </row>
    <row r="155" spans="1:4" ht="12.75">
      <c r="A155" s="43" t="s">
        <v>64</v>
      </c>
      <c r="B155" s="44">
        <v>122</v>
      </c>
      <c r="C155" s="126">
        <v>630000</v>
      </c>
      <c r="D155" s="126">
        <v>647000</v>
      </c>
    </row>
    <row r="156" spans="1:4" ht="12.75">
      <c r="A156" s="45" t="s">
        <v>82</v>
      </c>
      <c r="B156" s="44">
        <v>123</v>
      </c>
      <c r="C156" s="126">
        <v>155000</v>
      </c>
      <c r="D156" s="126">
        <v>156700</v>
      </c>
    </row>
    <row r="157" spans="1:4" ht="12.75">
      <c r="A157" s="41" t="s">
        <v>70</v>
      </c>
      <c r="B157" s="39"/>
      <c r="C157" s="106">
        <f>C158+C159</f>
        <v>459190</v>
      </c>
      <c r="D157" s="106">
        <f>D158+D159</f>
        <v>437000</v>
      </c>
    </row>
    <row r="158" spans="1:4" ht="24" customHeight="1">
      <c r="A158" s="200" t="s">
        <v>147</v>
      </c>
      <c r="B158" s="44">
        <v>311</v>
      </c>
      <c r="C158" s="126">
        <v>385190</v>
      </c>
      <c r="D158" s="126">
        <v>360000</v>
      </c>
    </row>
    <row r="159" spans="1:4" ht="12.75">
      <c r="A159" s="45" t="s">
        <v>85</v>
      </c>
      <c r="B159" s="44">
        <v>337</v>
      </c>
      <c r="C159" s="126">
        <v>74000</v>
      </c>
      <c r="D159" s="126">
        <v>77000</v>
      </c>
    </row>
    <row r="160" spans="1:4" ht="12.75">
      <c r="A160" s="41" t="s">
        <v>71</v>
      </c>
      <c r="B160" s="39"/>
      <c r="C160" s="106">
        <f>C161</f>
        <v>50000</v>
      </c>
      <c r="D160" s="106">
        <f>D161</f>
        <v>50000</v>
      </c>
    </row>
    <row r="161" spans="1:4" ht="12.75">
      <c r="A161" s="45" t="s">
        <v>86</v>
      </c>
      <c r="B161" s="44">
        <v>412</v>
      </c>
      <c r="C161" s="126">
        <v>50000</v>
      </c>
      <c r="D161" s="126">
        <v>50000</v>
      </c>
    </row>
    <row r="162" spans="1:4" ht="12.75">
      <c r="A162" s="41" t="s">
        <v>73</v>
      </c>
      <c r="B162" s="39"/>
      <c r="C162" s="106">
        <f>C163+C164+C165</f>
        <v>126000</v>
      </c>
      <c r="D162" s="106">
        <f>D163+D164+D165</f>
        <v>84500</v>
      </c>
    </row>
    <row r="163" spans="1:9" ht="12.75">
      <c r="A163" s="45" t="s">
        <v>141</v>
      </c>
      <c r="B163" s="44">
        <v>524</v>
      </c>
      <c r="C163" s="126">
        <v>40000</v>
      </c>
      <c r="D163" s="126">
        <v>0</v>
      </c>
      <c r="I163" s="117"/>
    </row>
    <row r="164" spans="1:9" ht="12.75">
      <c r="A164" s="45" t="s">
        <v>87</v>
      </c>
      <c r="B164" s="44">
        <v>525</v>
      </c>
      <c r="C164" s="126">
        <v>56000</v>
      </c>
      <c r="D164" s="126">
        <v>54500</v>
      </c>
      <c r="F164" s="113"/>
      <c r="I164" s="117"/>
    </row>
    <row r="165" spans="1:4" ht="12.75">
      <c r="A165" s="45" t="s">
        <v>74</v>
      </c>
      <c r="B165" s="44">
        <v>532</v>
      </c>
      <c r="C165" s="126">
        <v>30000</v>
      </c>
      <c r="D165" s="126">
        <v>30000</v>
      </c>
    </row>
    <row r="166" spans="1:4" ht="12.75">
      <c r="A166" s="41" t="s">
        <v>134</v>
      </c>
      <c r="B166" s="39"/>
      <c r="C166" s="106">
        <f>C167+C168+C169+C170+C171+C172+C173</f>
        <v>1035559</v>
      </c>
      <c r="D166" s="106">
        <f>D167+D168+D169+D170+D171+D172+D173</f>
        <v>1046910</v>
      </c>
    </row>
    <row r="167" spans="1:4" ht="12.75">
      <c r="A167" s="45" t="s">
        <v>92</v>
      </c>
      <c r="B167" s="44">
        <v>603</v>
      </c>
      <c r="C167" s="126">
        <v>3000</v>
      </c>
      <c r="D167" s="126">
        <v>10000</v>
      </c>
    </row>
    <row r="168" spans="1:4" ht="12.75">
      <c r="A168" s="45" t="s">
        <v>88</v>
      </c>
      <c r="B168" s="44">
        <v>604</v>
      </c>
      <c r="C168" s="126">
        <v>140000</v>
      </c>
      <c r="D168" s="126">
        <v>140000</v>
      </c>
    </row>
    <row r="169" spans="1:4" ht="12.75">
      <c r="A169" s="45" t="s">
        <v>91</v>
      </c>
      <c r="B169" s="44">
        <v>606</v>
      </c>
      <c r="C169" s="126">
        <v>70000</v>
      </c>
      <c r="D169" s="126">
        <v>70000</v>
      </c>
    </row>
    <row r="170" spans="1:8" ht="12.75">
      <c r="A170" s="45" t="s">
        <v>93</v>
      </c>
      <c r="B170" s="44">
        <v>619</v>
      </c>
      <c r="C170" s="126">
        <v>20000</v>
      </c>
      <c r="D170" s="126">
        <v>20000</v>
      </c>
      <c r="E170" s="113"/>
      <c r="F170" s="113"/>
      <c r="G170" s="113"/>
      <c r="H170" s="113"/>
    </row>
    <row r="171" spans="1:6" ht="12.75">
      <c r="A171" s="45" t="s">
        <v>89</v>
      </c>
      <c r="B171" s="44">
        <v>622</v>
      </c>
      <c r="C171" s="126">
        <v>55000</v>
      </c>
      <c r="D171" s="126">
        <v>60000</v>
      </c>
      <c r="F171" s="113"/>
    </row>
    <row r="172" spans="1:6" ht="12.75">
      <c r="A172" s="45" t="s">
        <v>90</v>
      </c>
      <c r="B172" s="44">
        <v>623</v>
      </c>
      <c r="C172" s="126">
        <v>544692</v>
      </c>
      <c r="D172" s="126">
        <v>540210</v>
      </c>
      <c r="F172" s="113"/>
    </row>
    <row r="173" spans="1:4" ht="12.75">
      <c r="A173" s="45" t="s">
        <v>142</v>
      </c>
      <c r="B173" s="44">
        <v>629</v>
      </c>
      <c r="C173" s="126">
        <v>202867</v>
      </c>
      <c r="D173" s="126">
        <v>206700</v>
      </c>
    </row>
    <row r="174" spans="1:4" ht="12.75">
      <c r="A174" s="41" t="s">
        <v>76</v>
      </c>
      <c r="B174" s="39"/>
      <c r="C174" s="106">
        <f>C175+C176+C177+C178+C179</f>
        <v>229200</v>
      </c>
      <c r="D174" s="106">
        <f>D175+D176+D177+D178+D179</f>
        <v>241350</v>
      </c>
    </row>
    <row r="175" spans="1:4" ht="12.75">
      <c r="A175" s="45" t="s">
        <v>94</v>
      </c>
      <c r="B175" s="44">
        <v>714</v>
      </c>
      <c r="C175" s="126">
        <v>54600</v>
      </c>
      <c r="D175" s="126">
        <v>54600</v>
      </c>
    </row>
    <row r="176" spans="1:4" ht="12.75">
      <c r="A176" s="45" t="s">
        <v>143</v>
      </c>
      <c r="B176" s="44">
        <v>740</v>
      </c>
      <c r="C176" s="126">
        <v>42200</v>
      </c>
      <c r="D176" s="126">
        <v>52300</v>
      </c>
    </row>
    <row r="177" spans="1:4" ht="12.75">
      <c r="A177" s="45" t="s">
        <v>102</v>
      </c>
      <c r="B177" s="44">
        <v>741</v>
      </c>
      <c r="C177" s="126">
        <v>14400</v>
      </c>
      <c r="D177" s="126">
        <v>14400</v>
      </c>
    </row>
    <row r="178" spans="1:6" ht="12.75">
      <c r="A178" s="45" t="s">
        <v>95</v>
      </c>
      <c r="B178" s="44">
        <v>745</v>
      </c>
      <c r="C178" s="126">
        <v>35000</v>
      </c>
      <c r="D178" s="126">
        <v>35000</v>
      </c>
      <c r="F178" s="113"/>
    </row>
    <row r="179" spans="1:4" ht="12.75">
      <c r="A179" s="45" t="s">
        <v>96</v>
      </c>
      <c r="B179" s="44">
        <v>759</v>
      </c>
      <c r="C179" s="126">
        <v>83000</v>
      </c>
      <c r="D179" s="126">
        <v>85050</v>
      </c>
    </row>
    <row r="180" spans="1:4" ht="12.75">
      <c r="A180" s="41" t="s">
        <v>79</v>
      </c>
      <c r="B180" s="39"/>
      <c r="C180" s="106">
        <f>C181+C182+C183+C184+C185</f>
        <v>291360</v>
      </c>
      <c r="D180" s="106">
        <f>D181+D182+D183+D184+D185</f>
        <v>356068</v>
      </c>
    </row>
    <row r="181" spans="1:4" ht="12.75">
      <c r="A181" s="45" t="s">
        <v>98</v>
      </c>
      <c r="B181" s="44">
        <v>831</v>
      </c>
      <c r="C181" s="126">
        <v>6000</v>
      </c>
      <c r="D181" s="126">
        <v>10000</v>
      </c>
    </row>
    <row r="182" spans="1:4" ht="12.75">
      <c r="A182" s="45" t="s">
        <v>99</v>
      </c>
      <c r="B182" s="44">
        <v>832</v>
      </c>
      <c r="C182" s="126">
        <v>70000</v>
      </c>
      <c r="D182" s="126">
        <v>92068</v>
      </c>
    </row>
    <row r="183" spans="1:4" ht="12.75">
      <c r="A183" s="45" t="s">
        <v>61</v>
      </c>
      <c r="B183" s="44">
        <v>878</v>
      </c>
      <c r="C183" s="126">
        <v>9500</v>
      </c>
      <c r="D183" s="126">
        <v>9600</v>
      </c>
    </row>
    <row r="184" spans="1:4" ht="12.75">
      <c r="A184" s="45" t="s">
        <v>80</v>
      </c>
      <c r="B184" s="44">
        <v>898</v>
      </c>
      <c r="C184" s="126">
        <v>205000</v>
      </c>
      <c r="D184" s="126">
        <v>236700</v>
      </c>
    </row>
    <row r="185" spans="1:4" ht="12.75">
      <c r="A185" s="45" t="s">
        <v>97</v>
      </c>
      <c r="B185" s="44">
        <v>910</v>
      </c>
      <c r="C185" s="126">
        <v>860</v>
      </c>
      <c r="D185" s="126">
        <v>7700</v>
      </c>
    </row>
    <row r="186" spans="1:6" ht="12.75">
      <c r="A186" s="40" t="s">
        <v>59</v>
      </c>
      <c r="B186" s="39"/>
      <c r="C186" s="143">
        <v>643390</v>
      </c>
      <c r="D186" s="143">
        <v>1389119</v>
      </c>
      <c r="E186" s="113"/>
      <c r="F186" s="113"/>
    </row>
    <row r="187" spans="1:4" ht="12.75">
      <c r="A187" s="40" t="s">
        <v>41</v>
      </c>
      <c r="B187" s="39"/>
      <c r="C187" s="106">
        <f>C188+C189+C190</f>
        <v>176682</v>
      </c>
      <c r="D187" s="106">
        <f>D188+D189+D190+D191</f>
        <v>200700</v>
      </c>
    </row>
    <row r="188" spans="1:7" ht="12.75">
      <c r="A188" s="43" t="s">
        <v>64</v>
      </c>
      <c r="B188" s="44">
        <v>122</v>
      </c>
      <c r="C188" s="126">
        <v>151000</v>
      </c>
      <c r="D188" s="126">
        <v>151000</v>
      </c>
      <c r="G188" s="117"/>
    </row>
    <row r="189" spans="1:4" ht="12.75">
      <c r="A189" s="45" t="s">
        <v>69</v>
      </c>
      <c r="B189" s="44">
        <v>322</v>
      </c>
      <c r="C189" s="126">
        <v>25134</v>
      </c>
      <c r="D189" s="126">
        <v>24700</v>
      </c>
    </row>
    <row r="190" spans="1:4" ht="12.75">
      <c r="A190" s="45" t="s">
        <v>101</v>
      </c>
      <c r="B190" s="44">
        <v>326</v>
      </c>
      <c r="C190" s="126">
        <v>548</v>
      </c>
      <c r="D190" s="126">
        <v>0</v>
      </c>
    </row>
    <row r="191" spans="1:4" ht="12.75">
      <c r="A191" s="45" t="s">
        <v>159</v>
      </c>
      <c r="B191" s="205">
        <v>739</v>
      </c>
      <c r="C191" s="142"/>
      <c r="D191" s="142">
        <v>25000</v>
      </c>
    </row>
    <row r="192" spans="1:4" ht="12.75">
      <c r="A192" s="40" t="s">
        <v>104</v>
      </c>
      <c r="B192" s="37"/>
      <c r="C192" s="155">
        <v>33000</v>
      </c>
      <c r="D192" s="155">
        <v>29000</v>
      </c>
    </row>
    <row r="193" spans="1:4" ht="13.5" thickBot="1">
      <c r="A193" s="101" t="s">
        <v>103</v>
      </c>
      <c r="B193" s="48"/>
      <c r="C193" s="144">
        <v>157270</v>
      </c>
      <c r="D193" s="144">
        <v>167034</v>
      </c>
    </row>
    <row r="194" spans="1:6" ht="17.25" customHeight="1" thickBot="1">
      <c r="A194" s="52" t="s">
        <v>40</v>
      </c>
      <c r="B194" s="60"/>
      <c r="C194" s="124">
        <f>C154+C157+C160+C162+C166+C174+C180+C186+C187+C192+C193</f>
        <v>3986651</v>
      </c>
      <c r="D194" s="124">
        <f>D154+D157+D160+D162+D166+D174+D180+D186+D187+D192+D193</f>
        <v>4805381</v>
      </c>
      <c r="E194" s="112"/>
      <c r="F194" s="112"/>
    </row>
    <row r="195" spans="1:4" ht="16.5" customHeight="1">
      <c r="A195" s="54"/>
      <c r="B195" s="61"/>
      <c r="C195" s="56"/>
      <c r="D195" s="56">
        <v>5</v>
      </c>
    </row>
    <row r="196" spans="1:6" ht="16.5" customHeight="1">
      <c r="A196" s="54"/>
      <c r="B196" s="61"/>
      <c r="C196" s="190"/>
      <c r="D196" s="63"/>
      <c r="E196" s="174"/>
      <c r="F196" s="174"/>
    </row>
    <row r="197" spans="1:4" ht="15" customHeight="1">
      <c r="A197" s="54"/>
      <c r="B197" s="61" t="s">
        <v>145</v>
      </c>
      <c r="C197" s="190"/>
      <c r="D197" s="63"/>
    </row>
    <row r="198" spans="1:4" ht="21.75" customHeight="1">
      <c r="A198" s="54"/>
      <c r="B198" s="61"/>
      <c r="C198" s="190" t="s">
        <v>146</v>
      </c>
      <c r="D198" s="64"/>
    </row>
    <row r="199" spans="1:4" ht="21.75" customHeight="1">
      <c r="A199" s="54"/>
      <c r="B199" s="61"/>
      <c r="C199" s="190"/>
      <c r="D199" s="56"/>
    </row>
    <row r="200" spans="1:4" ht="21.75" customHeight="1">
      <c r="A200" s="11"/>
      <c r="B200" s="7"/>
      <c r="C200" s="191"/>
      <c r="D200" s="1"/>
    </row>
    <row r="201" spans="1:4" ht="21.75" customHeight="1">
      <c r="A201" s="11"/>
      <c r="B201" s="7"/>
      <c r="C201" s="191"/>
      <c r="D201" s="13"/>
    </row>
    <row r="202" spans="1:4" ht="21.75" customHeight="1">
      <c r="A202" s="11"/>
      <c r="B202" s="7"/>
      <c r="C202" s="191"/>
      <c r="D202" s="13"/>
    </row>
    <row r="203" spans="1:4" ht="21.75" customHeight="1">
      <c r="A203" s="11"/>
      <c r="B203" s="7"/>
      <c r="C203" s="191"/>
      <c r="D203" s="13"/>
    </row>
    <row r="204" spans="1:4" ht="21.75" customHeight="1">
      <c r="A204" s="11"/>
      <c r="B204" s="7"/>
      <c r="C204" s="191"/>
      <c r="D204" s="13"/>
    </row>
    <row r="205" spans="1:4" ht="21.75" customHeight="1">
      <c r="A205" s="11"/>
      <c r="B205" s="7"/>
      <c r="C205" s="191"/>
      <c r="D205" s="13"/>
    </row>
    <row r="206" spans="1:4" ht="12.75">
      <c r="A206" s="11"/>
      <c r="B206" s="7"/>
      <c r="C206" s="191"/>
      <c r="D206" s="10"/>
    </row>
    <row r="207" spans="1:4" ht="12.75">
      <c r="A207" s="11"/>
      <c r="B207" s="7"/>
      <c r="C207" s="191"/>
      <c r="D207" s="10"/>
    </row>
    <row r="208" spans="1:4" ht="12.75">
      <c r="A208" s="11"/>
      <c r="B208" s="7"/>
      <c r="C208" s="191"/>
      <c r="D208" s="10"/>
    </row>
    <row r="209" spans="1:4" ht="12.75">
      <c r="A209" s="11"/>
      <c r="B209" s="7"/>
      <c r="C209" s="191"/>
      <c r="D209" s="10"/>
    </row>
    <row r="210" spans="1:4" ht="12.75">
      <c r="A210" s="3"/>
      <c r="B210" s="7"/>
      <c r="C210" s="191"/>
      <c r="D210" s="3"/>
    </row>
    <row r="211" spans="1:4" ht="12.75">
      <c r="A211" s="3"/>
      <c r="B211" s="7"/>
      <c r="C211" s="191"/>
      <c r="D211" s="3"/>
    </row>
    <row r="212" spans="1:4" ht="12.75">
      <c r="A212" s="15"/>
      <c r="B212" s="7"/>
      <c r="C212" s="191"/>
      <c r="D212" s="16"/>
    </row>
    <row r="213" spans="1:4" ht="12.75">
      <c r="A213" s="5"/>
      <c r="B213" s="7"/>
      <c r="C213" s="191"/>
      <c r="D213" s="16"/>
    </row>
    <row r="214" spans="1:4" ht="12.75">
      <c r="A214" s="5"/>
      <c r="B214" s="7"/>
      <c r="C214" s="191"/>
      <c r="D214" s="16"/>
    </row>
    <row r="215" spans="1:4" ht="12.75">
      <c r="A215" s="5"/>
      <c r="B215" s="7"/>
      <c r="C215" s="191"/>
      <c r="D215" s="16"/>
    </row>
    <row r="216" spans="1:4" ht="12.75" customHeight="1">
      <c r="A216" s="5"/>
      <c r="B216" s="7"/>
      <c r="C216" s="191"/>
      <c r="D216" s="16"/>
    </row>
    <row r="217" spans="1:4" ht="12.75">
      <c r="A217" s="5"/>
      <c r="B217" s="7"/>
      <c r="C217" s="191"/>
      <c r="D217" s="17"/>
    </row>
    <row r="218" spans="1:4" ht="12.75">
      <c r="A218" s="5"/>
      <c r="B218" s="7"/>
      <c r="C218" s="191"/>
      <c r="D218" s="16"/>
    </row>
    <row r="219" spans="1:4" ht="12.75">
      <c r="A219" s="4"/>
      <c r="B219" s="6"/>
      <c r="C219" s="189"/>
      <c r="D219" s="18"/>
    </row>
    <row r="220" spans="1:4" ht="12.75">
      <c r="A220" s="4"/>
      <c r="B220" s="6"/>
      <c r="C220" s="189"/>
      <c r="D220" s="4"/>
    </row>
    <row r="221" spans="1:4" ht="12.75">
      <c r="A221" s="4"/>
      <c r="B221" s="6"/>
      <c r="C221" s="189"/>
      <c r="D221" s="4"/>
    </row>
    <row r="222" spans="1:4" ht="12.75">
      <c r="A222" s="4"/>
      <c r="B222" s="6"/>
      <c r="C222" s="189"/>
      <c r="D222" s="18"/>
    </row>
    <row r="223" spans="1:4" ht="12.75">
      <c r="A223" s="4"/>
      <c r="B223" s="6"/>
      <c r="C223" s="189"/>
      <c r="D223" s="18"/>
    </row>
    <row r="224" spans="1:4" ht="12.75">
      <c r="A224" s="4"/>
      <c r="B224" s="6"/>
      <c r="C224" s="189"/>
      <c r="D224" s="18"/>
    </row>
    <row r="225" spans="1:4" ht="12.75">
      <c r="A225" s="4"/>
      <c r="B225" s="6"/>
      <c r="C225" s="189"/>
      <c r="D225" s="18"/>
    </row>
    <row r="226" spans="1:4" ht="12.75">
      <c r="A226" s="4"/>
      <c r="B226" s="6"/>
      <c r="C226" s="189"/>
      <c r="D226" s="18"/>
    </row>
    <row r="227" spans="1:4" ht="12.75">
      <c r="A227" s="4"/>
      <c r="B227" s="6"/>
      <c r="C227" s="189"/>
      <c r="D227" s="18"/>
    </row>
    <row r="228" spans="1:4" ht="12.75">
      <c r="A228" s="19"/>
      <c r="B228" s="6"/>
      <c r="C228" s="189"/>
      <c r="D228" s="18"/>
    </row>
    <row r="229" spans="1:4" ht="12.75">
      <c r="A229" s="19"/>
      <c r="B229" s="6"/>
      <c r="C229" s="189"/>
      <c r="D229" s="18"/>
    </row>
    <row r="230" spans="1:4" ht="12.75">
      <c r="A230" s="19"/>
      <c r="B230" s="6"/>
      <c r="C230" s="189"/>
      <c r="D230" s="18"/>
    </row>
    <row r="231" spans="1:4" ht="12.75">
      <c r="A231" s="19"/>
      <c r="B231" s="6"/>
      <c r="C231" s="189"/>
      <c r="D231" s="18"/>
    </row>
    <row r="232" spans="1:4" ht="12.75">
      <c r="A232" s="19"/>
      <c r="B232" s="6"/>
      <c r="C232" s="189"/>
      <c r="D232" s="18"/>
    </row>
    <row r="233" spans="1:4" ht="12.75">
      <c r="A233" s="19"/>
      <c r="B233" s="6"/>
      <c r="C233" s="189"/>
      <c r="D233" s="18"/>
    </row>
    <row r="234" spans="1:4" ht="12.75">
      <c r="A234" s="20"/>
      <c r="B234" s="7"/>
      <c r="C234" s="191"/>
      <c r="D234" s="16"/>
    </row>
    <row r="235" spans="1:4" ht="12.75">
      <c r="A235" s="20"/>
      <c r="B235" s="7"/>
      <c r="C235" s="191"/>
      <c r="D235" s="16"/>
    </row>
    <row r="236" spans="1:4" ht="12.75">
      <c r="A236" s="5"/>
      <c r="B236" s="7"/>
      <c r="C236" s="191"/>
      <c r="D236" s="9"/>
    </row>
    <row r="237" spans="1:4" ht="12.75">
      <c r="A237" s="4"/>
      <c r="B237" s="6"/>
      <c r="C237" s="189"/>
      <c r="D237" s="18"/>
    </row>
    <row r="238" spans="1:4" ht="12.75">
      <c r="A238" s="4"/>
      <c r="B238" s="6"/>
      <c r="C238" s="189"/>
      <c r="D238" s="18"/>
    </row>
    <row r="239" spans="1:4" ht="12.75">
      <c r="A239" s="5"/>
      <c r="B239" s="7"/>
      <c r="C239" s="191"/>
      <c r="D239" s="9"/>
    </row>
    <row r="240" spans="1:4" ht="12.75">
      <c r="A240" s="4"/>
      <c r="B240" s="6"/>
      <c r="C240" s="189"/>
      <c r="D240" s="18"/>
    </row>
    <row r="241" spans="1:4" ht="12.75">
      <c r="A241" s="4"/>
      <c r="B241" s="6"/>
      <c r="C241" s="189"/>
      <c r="D241" s="18"/>
    </row>
    <row r="242" spans="1:4" ht="12.75">
      <c r="A242" s="5"/>
      <c r="B242" s="7"/>
      <c r="C242" s="191"/>
      <c r="D242" s="16"/>
    </row>
    <row r="243" spans="1:4" ht="12.75">
      <c r="A243" s="5"/>
      <c r="B243" s="7"/>
      <c r="C243" s="191"/>
      <c r="D243" s="5"/>
    </row>
    <row r="244" spans="1:4" ht="12.75">
      <c r="A244" s="5"/>
      <c r="B244" s="7"/>
      <c r="C244" s="191"/>
      <c r="D244" s="5"/>
    </row>
    <row r="245" spans="1:4" ht="12.75">
      <c r="A245" s="5"/>
      <c r="B245" s="7"/>
      <c r="C245" s="191"/>
      <c r="D245" s="16"/>
    </row>
    <row r="246" spans="1:4" ht="12.75">
      <c r="A246" s="10"/>
      <c r="B246" s="14"/>
      <c r="C246" s="192"/>
      <c r="D246" s="16"/>
    </row>
    <row r="247" spans="1:4" ht="16.5" customHeight="1">
      <c r="A247" s="21"/>
      <c r="B247" s="4"/>
      <c r="C247" s="193"/>
      <c r="D247" s="4"/>
    </row>
    <row r="248" spans="1:4" ht="18.75">
      <c r="A248" s="21"/>
      <c r="B248" s="4"/>
      <c r="C248" s="193"/>
      <c r="D248" s="13"/>
    </row>
    <row r="249" spans="1:4" ht="18.75">
      <c r="A249" s="21"/>
      <c r="B249" s="4"/>
      <c r="C249" s="193"/>
      <c r="D249" s="13"/>
    </row>
    <row r="250" spans="1:4" ht="15.75">
      <c r="A250" s="22"/>
      <c r="B250" s="4"/>
      <c r="C250" s="193"/>
      <c r="D250" s="13"/>
    </row>
    <row r="251" spans="1:4" ht="18.75">
      <c r="A251" s="21"/>
      <c r="B251" s="4"/>
      <c r="C251" s="193"/>
      <c r="D251" s="13"/>
    </row>
    <row r="252" spans="1:4" ht="18.75">
      <c r="A252" s="21"/>
      <c r="B252" s="4"/>
      <c r="C252" s="193"/>
      <c r="D252" s="13"/>
    </row>
    <row r="253" spans="1:4" ht="15.75">
      <c r="A253" s="22"/>
      <c r="B253" s="4"/>
      <c r="C253" s="193"/>
      <c r="D253" s="23"/>
    </row>
    <row r="254" spans="1:4" ht="16.5" customHeight="1">
      <c r="A254" s="24"/>
      <c r="B254" s="4"/>
      <c r="C254" s="193"/>
      <c r="D254" s="13"/>
    </row>
    <row r="255" spans="1:4" ht="16.5" customHeight="1">
      <c r="A255" s="24"/>
      <c r="B255" s="4"/>
      <c r="C255" s="193"/>
      <c r="D255" s="23"/>
    </row>
    <row r="256" spans="1:4" ht="15" customHeight="1">
      <c r="A256" s="22"/>
      <c r="B256" s="4"/>
      <c r="C256" s="193"/>
      <c r="D256" s="23"/>
    </row>
    <row r="257" spans="1:4" ht="12.75">
      <c r="A257" s="4"/>
      <c r="B257" s="4"/>
      <c r="C257" s="193"/>
      <c r="D257" s="5"/>
    </row>
    <row r="258" spans="1:4" ht="12.75">
      <c r="A258" s="4"/>
      <c r="B258" s="4"/>
      <c r="C258" s="193"/>
      <c r="D258" s="5"/>
    </row>
    <row r="259" spans="1:4" ht="12.75">
      <c r="A259" s="4"/>
      <c r="B259" s="4"/>
      <c r="C259" s="193"/>
      <c r="D259" s="5"/>
    </row>
  </sheetData>
  <sheetProtection/>
  <printOptions/>
  <pageMargins left="0.75" right="0.75" top="1" bottom="1" header="0.5" footer="0.5"/>
  <pageSetup horizontalDpi="120" verticalDpi="12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Dimitra Eftimova</cp:lastModifiedBy>
  <cp:lastPrinted>2016-01-11T13:37:43Z</cp:lastPrinted>
  <dcterms:created xsi:type="dcterms:W3CDTF">2005-02-25T12:10:02Z</dcterms:created>
  <dcterms:modified xsi:type="dcterms:W3CDTF">2016-02-01T09:28:15Z</dcterms:modified>
  <cp:category/>
  <cp:version/>
  <cp:contentType/>
  <cp:contentStatus/>
</cp:coreProperties>
</file>